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B7E9342F-4C83-4CF8-A871-5EA99345A928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FVz 2025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3" l="1"/>
  <c r="E25" i="13"/>
  <c r="E20" i="13"/>
  <c r="E19" i="13"/>
  <c r="E54" i="13"/>
  <c r="E58" i="13"/>
  <c r="E64" i="13"/>
  <c r="E9" i="13"/>
  <c r="E10" i="13"/>
  <c r="E11" i="13"/>
  <c r="E12" i="13"/>
  <c r="E13" i="13"/>
  <c r="E14" i="13"/>
  <c r="E15" i="13"/>
  <c r="E16" i="13"/>
  <c r="E17" i="13"/>
  <c r="E18" i="13"/>
  <c r="E21" i="13"/>
  <c r="E22" i="13"/>
  <c r="E23" i="13"/>
  <c r="E24" i="13"/>
  <c r="E26" i="13"/>
  <c r="E27" i="13"/>
  <c r="E28" i="13"/>
  <c r="E29" i="13"/>
  <c r="E30" i="13"/>
  <c r="E31" i="13"/>
  <c r="E33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5" i="13"/>
  <c r="E56" i="13"/>
  <c r="E57" i="13"/>
  <c r="E59" i="13"/>
  <c r="E60" i="13"/>
  <c r="E61" i="13"/>
  <c r="E62" i="13"/>
  <c r="E63" i="13"/>
  <c r="E8" i="13"/>
  <c r="C34" i="13"/>
  <c r="E34" i="13" s="1"/>
  <c r="C32" i="13"/>
  <c r="E32" i="13" s="1"/>
  <c r="B65" i="13"/>
  <c r="C65" i="13" l="1"/>
  <c r="E65" i="13"/>
</calcChain>
</file>

<file path=xl/sharedStrings.xml><?xml version="1.0" encoding="utf-8"?>
<sst xmlns="http://schemas.openxmlformats.org/spreadsheetml/2006/main" count="70" uniqueCount="70">
  <si>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</si>
  <si>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</si>
  <si>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</si>
  <si>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</si>
  <si>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</si>
  <si>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</si>
  <si>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</si>
  <si>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</si>
  <si>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</si>
  <si>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</si>
  <si>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</si>
  <si>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</si>
  <si>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</si>
  <si>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</si>
  <si>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</si>
  <si>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</si>
  <si>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</si>
  <si>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</si>
  <si>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</si>
  <si>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</si>
  <si>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</si>
  <si>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</si>
  <si>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</si>
  <si>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</si>
  <si>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</si>
  <si>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</si>
  <si>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</si>
  <si>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</si>
  <si>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</si>
  <si>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</si>
  <si>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</si>
  <si>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</si>
  <si>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</si>
  <si>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</si>
  <si>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</si>
  <si>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</si>
  <si>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</si>
  <si>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</si>
  <si>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</si>
  <si>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</si>
  <si>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</si>
  <si>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</si>
  <si>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</si>
  <si>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</si>
  <si>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</si>
  <si>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</si>
  <si>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</si>
  <si>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</si>
  <si>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</si>
  <si>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</si>
  <si>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</si>
  <si>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</si>
  <si>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</si>
  <si>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</si>
  <si>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</si>
  <si>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Městská část</t>
  </si>
  <si>
    <t xml:space="preserve"> (OBx)</t>
  </si>
  <si>
    <t xml:space="preserve"> (NNDxn-1)</t>
  </si>
  <si>
    <t>(DRx)</t>
  </si>
  <si>
    <t>(NNDx)</t>
  </si>
  <si>
    <t>v tis. Kč</t>
  </si>
  <si>
    <t>Dolní Počernice</t>
  </si>
  <si>
    <t>Dolní Měcholupy</t>
  </si>
  <si>
    <t>Výchozí FVz 
(skutečný objem NND předchozího roku)</t>
  </si>
  <si>
    <t>Celkem MČ 1-57</t>
  </si>
  <si>
    <t>Finanční vztahy k městským částem hl. m. Prahy z rozpočtu vlastního hl. m. Prahy na rok 2025</t>
  </si>
  <si>
    <t>Počet obyvatel 
k 1. 1. 2024
dle Registru obyv. MV ČR</t>
  </si>
  <si>
    <t xml:space="preserve">Dorovnání výchozího FVz ve vazbě na predikci SD v r. 2025 </t>
  </si>
  <si>
    <t>CELKEM 
FVz k MČ 
na rok 2025</t>
  </si>
  <si>
    <t>Příloha č. 8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</si>
</sst>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"/>
  </numFmts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E1FF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5" fillId="0" borderId="7" xfId="0" applyFont="1" applyBorder="1"/>
    <xf numFmtId="0" fontId="6" fillId="0" borderId="0" xfId="0" applyFont="1"/>
    <xf numFmtId="0" fontId="5" fillId="0" borderId="8" xfId="0" applyFont="1" applyBorder="1"/>
    <xf numFmtId="0" fontId="5" fillId="0" borderId="4" xfId="0" applyFont="1" applyBorder="1"/>
    <xf numFmtId="0" fontId="6" fillId="0" borderId="0" xfId="0" applyFont="1" applyAlignment="1">
      <alignment horizontal="right" indent="1"/>
    </xf>
    <xf numFmtId="0" fontId="5" fillId="0" borderId="9" xfId="0" applyFont="1" applyBorder="1"/>
    <xf numFmtId="0" fontId="5" fillId="0" borderId="5" xfId="0" applyFont="1" applyBorder="1"/>
    <xf numFmtId="0" fontId="2" fillId="0" borderId="0" xfId="0" applyFont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2" fillId="0" borderId="10" xfId="1" applyNumberFormat="1" applyFont="1" applyBorder="1" applyAlignment="1">
      <alignment horizontal="right" indent="1"/>
    </xf>
    <xf numFmtId="3" fontId="6" fillId="0" borderId="1" xfId="1" applyNumberFormat="1" applyFont="1" applyBorder="1" applyAlignment="1">
      <alignment horizontal="right" indent="1"/>
    </xf>
    <xf numFmtId="3" fontId="6" fillId="0" borderId="2" xfId="1" applyNumberFormat="1" applyFont="1" applyBorder="1" applyAlignment="1">
      <alignment horizontal="right" indent="1"/>
    </xf>
    <xf numFmtId="3" fontId="6" fillId="0" borderId="3" xfId="1" applyNumberFormat="1" applyFont="1" applyBorder="1" applyAlignment="1">
      <alignment horizontal="right" inden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5" fillId="0" borderId="19" xfId="0" applyFont="1" applyBorder="1"/>
    <xf numFmtId="3" fontId="6" fillId="0" borderId="20" xfId="1" applyNumberFormat="1" applyFont="1" applyBorder="1" applyAlignment="1">
      <alignment horizontal="right" indent="1"/>
    </xf>
    <xf numFmtId="165" fontId="5" fillId="0" borderId="12" xfId="0" applyNumberFormat="1" applyFont="1" applyBorder="1" applyAlignment="1">
      <alignment horizontal="right" indent="1"/>
    </xf>
    <xf numFmtId="165" fontId="5" fillId="0" borderId="13" xfId="0" applyNumberFormat="1" applyFont="1" applyBorder="1" applyAlignment="1">
      <alignment horizontal="right" indent="1"/>
    </xf>
    <xf numFmtId="165" fontId="5" fillId="0" borderId="14" xfId="0" applyNumberFormat="1" applyFont="1" applyBorder="1" applyAlignment="1">
      <alignment horizontal="right" indent="1"/>
    </xf>
    <xf numFmtId="165" fontId="5" fillId="0" borderId="15" xfId="0" applyNumberFormat="1" applyFont="1" applyBorder="1" applyAlignment="1">
      <alignment horizontal="right" indent="1"/>
    </xf>
    <xf numFmtId="165" fontId="5" fillId="0" borderId="16" xfId="0" applyNumberFormat="1" applyFont="1" applyBorder="1" applyAlignment="1">
      <alignment horizontal="right" indent="1"/>
    </xf>
    <xf numFmtId="165" fontId="5" fillId="0" borderId="11" xfId="0" applyNumberFormat="1" applyFont="1" applyBorder="1" applyAlignment="1">
      <alignment horizontal="right" indent="1"/>
    </xf>
    <xf numFmtId="165" fontId="5" fillId="0" borderId="8" xfId="0" applyNumberFormat="1" applyFont="1" applyBorder="1" applyAlignment="1">
      <alignment horizontal="right" indent="1"/>
    </xf>
    <xf numFmtId="165" fontId="5" fillId="0" borderId="4" xfId="0" applyNumberFormat="1" applyFont="1" applyBorder="1" applyAlignment="1">
      <alignment horizontal="right" indent="1"/>
    </xf>
    <xf numFmtId="165" fontId="5" fillId="0" borderId="5" xfId="0" applyNumberFormat="1" applyFont="1" applyBorder="1" applyAlignment="1">
      <alignment horizontal="right" indent="1"/>
    </xf>
    <xf numFmtId="165" fontId="5" fillId="0" borderId="19" xfId="0" applyNumberFormat="1" applyFont="1" applyBorder="1" applyAlignment="1">
      <alignment horizontal="right" indent="1"/>
    </xf>
    <xf numFmtId="165" fontId="5" fillId="0" borderId="7" xfId="0" applyNumberFormat="1" applyFont="1" applyBorder="1" applyAlignment="1">
      <alignment horizontal="right" indent="1"/>
    </xf>
    <xf numFmtId="165" fontId="2" fillId="3" borderId="8" xfId="0" applyNumberFormat="1" applyFont="1" applyFill="1" applyBorder="1" applyAlignment="1">
      <alignment horizontal="right" indent="1"/>
    </xf>
    <xf numFmtId="165" fontId="2" fillId="3" borderId="4" xfId="0" applyNumberFormat="1" applyFont="1" applyFill="1" applyBorder="1" applyAlignment="1">
      <alignment horizontal="right" indent="1"/>
    </xf>
    <xf numFmtId="165" fontId="2" fillId="3" borderId="5" xfId="0" applyNumberFormat="1" applyFont="1" applyFill="1" applyBorder="1" applyAlignment="1">
      <alignment horizontal="right" indent="1"/>
    </xf>
    <xf numFmtId="165" fontId="2" fillId="3" borderId="19" xfId="0" applyNumberFormat="1" applyFont="1" applyFill="1" applyBorder="1" applyAlignment="1">
      <alignment horizontal="right" indent="1"/>
    </xf>
    <xf numFmtId="165" fontId="2" fillId="3" borderId="18" xfId="0" applyNumberFormat="1" applyFont="1" applyFill="1" applyBorder="1" applyAlignment="1">
      <alignment horizontal="righ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E1FF"/>
      <color rgb="FFFF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6"/>
  <sheetViews>
    <sheetView tabSelected="1" workbookViewId="0">
      <selection sqref="A1:E1"/>
    </sheetView>
  </sheetViews>
  <sheetFormatPr defaultRowHeight="12.75" x14ac:dyDescent="0.2"/>
  <cols>
    <col min="1" max="4" width="19.5703125" customWidth="1"/>
    <col min="5" max="5" width="19.5703125" style="1" customWidth="1"/>
  </cols>
  <sheetData>
    <row r="1" spans="1:5" ht="15.75" x14ac:dyDescent="0.25">
      <c r="A1" s="44" t="s">
        <v>69</v>
      </c>
      <c r="B1" s="45"/>
      <c r="C1" s="45"/>
      <c r="D1" s="45"/>
      <c r="E1" s="45"/>
    </row>
    <row r="3" spans="1:5" x14ac:dyDescent="0.2">
      <c r="A3" s="41" t="s">
        <v>65</v>
      </c>
      <c r="B3" s="42"/>
      <c r="C3" s="42"/>
      <c r="D3" s="42"/>
      <c r="E3" s="42"/>
    </row>
    <row r="4" spans="1:5" ht="15.75" x14ac:dyDescent="0.25">
      <c r="A4" s="43"/>
      <c r="B4" s="43"/>
      <c r="C4" s="43"/>
      <c r="D4" s="43"/>
      <c r="E4" s="43"/>
    </row>
    <row r="5" spans="1:5" ht="13.5" thickBot="1" x14ac:dyDescent="0.25">
      <c r="E5" s="17" t="s">
        <v>60</v>
      </c>
    </row>
    <row r="6" spans="1:5" ht="62.25" customHeight="1" thickBot="1" x14ac:dyDescent="0.25">
      <c r="A6" s="18" t="s">
        <v>55</v>
      </c>
      <c r="B6" s="19" t="s">
        <v>66</v>
      </c>
      <c r="C6" s="20" t="s">
        <v>63</v>
      </c>
      <c r="D6" s="19" t="s">
        <v>67</v>
      </c>
      <c r="E6" s="21" t="s">
        <v>68</v>
      </c>
    </row>
    <row r="7" spans="1:5" ht="13.5" thickBot="1" x14ac:dyDescent="0.25">
      <c r="A7" s="15"/>
      <c r="B7" s="16" t="s">
        <v>56</v>
      </c>
      <c r="C7" s="16" t="s">
        <v>57</v>
      </c>
      <c r="D7" s="16" t="s">
        <v>58</v>
      </c>
      <c r="E7" s="22" t="s">
        <v>59</v>
      </c>
    </row>
    <row r="8" spans="1:5" x14ac:dyDescent="0.2">
      <c r="A8" s="4" t="s">
        <v>0</v>
      </c>
      <c r="B8" s="12">
        <v>32821</v>
      </c>
      <c r="C8" s="31">
        <v>123526</v>
      </c>
      <c r="D8" s="25">
        <v>10533.46</v>
      </c>
      <c r="E8" s="36">
        <f>ROUND(C8+D8,1)</f>
        <v>134059.5</v>
      </c>
    </row>
    <row r="9" spans="1:5" x14ac:dyDescent="0.2">
      <c r="A9" s="5" t="s">
        <v>1</v>
      </c>
      <c r="B9" s="13">
        <v>56865</v>
      </c>
      <c r="C9" s="32">
        <v>211107</v>
      </c>
      <c r="D9" s="26">
        <v>18250.04</v>
      </c>
      <c r="E9" s="37">
        <f t="shared" ref="E9:E63" si="0">ROUND(C9+D9,1)</f>
        <v>229357</v>
      </c>
    </row>
    <row r="10" spans="1:5" x14ac:dyDescent="0.2">
      <c r="A10" s="5" t="s">
        <v>2</v>
      </c>
      <c r="B10" s="13">
        <v>88063</v>
      </c>
      <c r="C10" s="32">
        <v>329599</v>
      </c>
      <c r="D10" s="26">
        <v>28262.63</v>
      </c>
      <c r="E10" s="37">
        <f t="shared" si="0"/>
        <v>357861.6</v>
      </c>
    </row>
    <row r="11" spans="1:5" x14ac:dyDescent="0.2">
      <c r="A11" s="5" t="s">
        <v>3</v>
      </c>
      <c r="B11" s="13">
        <v>144029</v>
      </c>
      <c r="C11" s="32">
        <v>573789</v>
      </c>
      <c r="D11" s="26">
        <v>46224.160000000003</v>
      </c>
      <c r="E11" s="37">
        <f t="shared" si="0"/>
        <v>620013.19999999995</v>
      </c>
    </row>
    <row r="12" spans="1:5" x14ac:dyDescent="0.2">
      <c r="A12" s="5" t="s">
        <v>4</v>
      </c>
      <c r="B12" s="13">
        <v>102828</v>
      </c>
      <c r="C12" s="32">
        <v>387815</v>
      </c>
      <c r="D12" s="26">
        <v>33001.26</v>
      </c>
      <c r="E12" s="37">
        <f t="shared" si="0"/>
        <v>420816.3</v>
      </c>
    </row>
    <row r="13" spans="1:5" x14ac:dyDescent="0.2">
      <c r="A13" s="5" t="s">
        <v>5</v>
      </c>
      <c r="B13" s="13">
        <v>116839</v>
      </c>
      <c r="C13" s="32">
        <v>530240</v>
      </c>
      <c r="D13" s="26">
        <v>37497.9</v>
      </c>
      <c r="E13" s="37">
        <f t="shared" si="0"/>
        <v>567737.9</v>
      </c>
    </row>
    <row r="14" spans="1:5" x14ac:dyDescent="0.2">
      <c r="A14" s="5" t="s">
        <v>6</v>
      </c>
      <c r="B14" s="13">
        <v>51230</v>
      </c>
      <c r="C14" s="32">
        <v>200361</v>
      </c>
      <c r="D14" s="26">
        <v>16441.580000000002</v>
      </c>
      <c r="E14" s="37">
        <f t="shared" si="0"/>
        <v>216802.6</v>
      </c>
    </row>
    <row r="15" spans="1:5" x14ac:dyDescent="0.2">
      <c r="A15" s="5" t="s">
        <v>7</v>
      </c>
      <c r="B15" s="13">
        <v>117724</v>
      </c>
      <c r="C15" s="32">
        <v>555320</v>
      </c>
      <c r="D15" s="26">
        <v>37781.93</v>
      </c>
      <c r="E15" s="37">
        <f t="shared" si="0"/>
        <v>593101.9</v>
      </c>
    </row>
    <row r="16" spans="1:5" x14ac:dyDescent="0.2">
      <c r="A16" s="5" t="s">
        <v>8</v>
      </c>
      <c r="B16" s="13">
        <v>71254</v>
      </c>
      <c r="C16" s="32">
        <v>265344</v>
      </c>
      <c r="D16" s="26">
        <v>22868.01</v>
      </c>
      <c r="E16" s="37">
        <f t="shared" si="0"/>
        <v>288212</v>
      </c>
    </row>
    <row r="17" spans="1:5" x14ac:dyDescent="0.2">
      <c r="A17" s="5" t="s">
        <v>9</v>
      </c>
      <c r="B17" s="13">
        <v>125708</v>
      </c>
      <c r="C17" s="32">
        <v>490573</v>
      </c>
      <c r="D17" s="26">
        <v>40344.29</v>
      </c>
      <c r="E17" s="37">
        <f t="shared" si="0"/>
        <v>530917.30000000005</v>
      </c>
    </row>
    <row r="18" spans="1:5" x14ac:dyDescent="0.2">
      <c r="A18" s="5" t="s">
        <v>10</v>
      </c>
      <c r="B18" s="13">
        <v>84331</v>
      </c>
      <c r="C18" s="32">
        <v>378488</v>
      </c>
      <c r="D18" s="26">
        <v>27064.9</v>
      </c>
      <c r="E18" s="37">
        <f t="shared" si="0"/>
        <v>405552.9</v>
      </c>
    </row>
    <row r="19" spans="1:5" x14ac:dyDescent="0.2">
      <c r="A19" s="5" t="s">
        <v>11</v>
      </c>
      <c r="B19" s="13">
        <v>62824</v>
      </c>
      <c r="C19" s="32">
        <v>318158</v>
      </c>
      <c r="D19" s="26">
        <v>20162.509999999998</v>
      </c>
      <c r="E19" s="37">
        <f>ROUND(C19+D19,1)</f>
        <v>338320.5</v>
      </c>
    </row>
    <row r="20" spans="1:5" x14ac:dyDescent="0.2">
      <c r="A20" s="5" t="s">
        <v>12</v>
      </c>
      <c r="B20" s="13">
        <v>69370</v>
      </c>
      <c r="C20" s="32">
        <v>336369</v>
      </c>
      <c r="D20" s="26">
        <v>22263.360000000001</v>
      </c>
      <c r="E20" s="37">
        <f>ROUND(C20+D20,1)</f>
        <v>358632.4</v>
      </c>
    </row>
    <row r="21" spans="1:5" x14ac:dyDescent="0.2">
      <c r="A21" s="5" t="s">
        <v>13</v>
      </c>
      <c r="B21" s="13">
        <v>52817</v>
      </c>
      <c r="C21" s="32">
        <v>239157</v>
      </c>
      <c r="D21" s="26">
        <v>16950.900000000001</v>
      </c>
      <c r="E21" s="37">
        <f t="shared" si="0"/>
        <v>256107.9</v>
      </c>
    </row>
    <row r="22" spans="1:5" x14ac:dyDescent="0.2">
      <c r="A22" s="5" t="s">
        <v>14</v>
      </c>
      <c r="B22" s="13">
        <v>37327</v>
      </c>
      <c r="C22" s="32">
        <v>165976</v>
      </c>
      <c r="D22" s="26">
        <v>11979.6</v>
      </c>
      <c r="E22" s="37">
        <f t="shared" si="0"/>
        <v>177955.6</v>
      </c>
    </row>
    <row r="23" spans="1:5" x14ac:dyDescent="0.2">
      <c r="A23" s="5" t="s">
        <v>15</v>
      </c>
      <c r="B23" s="13">
        <v>9110</v>
      </c>
      <c r="C23" s="32">
        <v>59685</v>
      </c>
      <c r="D23" s="26">
        <v>2923.73</v>
      </c>
      <c r="E23" s="37">
        <f t="shared" si="0"/>
        <v>62608.7</v>
      </c>
    </row>
    <row r="24" spans="1:5" x14ac:dyDescent="0.2">
      <c r="A24" s="5" t="s">
        <v>16</v>
      </c>
      <c r="B24" s="13">
        <v>25298</v>
      </c>
      <c r="C24" s="32">
        <v>106182</v>
      </c>
      <c r="D24" s="26">
        <v>8119.04</v>
      </c>
      <c r="E24" s="37">
        <f t="shared" si="0"/>
        <v>114301</v>
      </c>
    </row>
    <row r="25" spans="1:5" x14ac:dyDescent="0.2">
      <c r="A25" s="5" t="s">
        <v>17</v>
      </c>
      <c r="B25" s="13">
        <v>24377</v>
      </c>
      <c r="C25" s="32">
        <v>108541</v>
      </c>
      <c r="D25" s="26">
        <v>7823.47</v>
      </c>
      <c r="E25" s="37">
        <f>ROUND(C25+D25,1)</f>
        <v>116364.5</v>
      </c>
    </row>
    <row r="26" spans="1:5" x14ac:dyDescent="0.2">
      <c r="A26" s="5" t="s">
        <v>18</v>
      </c>
      <c r="B26" s="13">
        <v>7881</v>
      </c>
      <c r="C26" s="32">
        <v>51876</v>
      </c>
      <c r="D26" s="26">
        <v>2529.3000000000002</v>
      </c>
      <c r="E26" s="37">
        <f t="shared" si="0"/>
        <v>54405.3</v>
      </c>
    </row>
    <row r="27" spans="1:5" x14ac:dyDescent="0.2">
      <c r="A27" s="5" t="s">
        <v>19</v>
      </c>
      <c r="B27" s="13">
        <v>18825</v>
      </c>
      <c r="C27" s="32">
        <v>112111</v>
      </c>
      <c r="D27" s="26">
        <v>6041.63</v>
      </c>
      <c r="E27" s="37">
        <f t="shared" si="0"/>
        <v>118152.6</v>
      </c>
    </row>
    <row r="28" spans="1:5" x14ac:dyDescent="0.2">
      <c r="A28" s="7" t="s">
        <v>20</v>
      </c>
      <c r="B28" s="13">
        <v>11348</v>
      </c>
      <c r="C28" s="32">
        <v>75336</v>
      </c>
      <c r="D28" s="26">
        <v>3641.99</v>
      </c>
      <c r="E28" s="37">
        <f t="shared" si="0"/>
        <v>78978</v>
      </c>
    </row>
    <row r="29" spans="1:5" ht="13.5" thickBot="1" x14ac:dyDescent="0.25">
      <c r="A29" s="8" t="s">
        <v>21</v>
      </c>
      <c r="B29" s="14">
        <v>15040</v>
      </c>
      <c r="C29" s="33">
        <v>95075</v>
      </c>
      <c r="D29" s="27">
        <v>4826.88</v>
      </c>
      <c r="E29" s="38">
        <f t="shared" si="0"/>
        <v>99901.9</v>
      </c>
    </row>
    <row r="30" spans="1:5" x14ac:dyDescent="0.2">
      <c r="A30" s="23" t="s">
        <v>22</v>
      </c>
      <c r="B30" s="24">
        <v>2735</v>
      </c>
      <c r="C30" s="34">
        <v>17309</v>
      </c>
      <c r="D30" s="28">
        <v>877.76</v>
      </c>
      <c r="E30" s="39">
        <f t="shared" si="0"/>
        <v>18186.8</v>
      </c>
    </row>
    <row r="31" spans="1:5" x14ac:dyDescent="0.2">
      <c r="A31" s="5" t="s">
        <v>23</v>
      </c>
      <c r="B31" s="13">
        <v>772</v>
      </c>
      <c r="C31" s="32">
        <v>4834</v>
      </c>
      <c r="D31" s="26">
        <v>247.76</v>
      </c>
      <c r="E31" s="37">
        <f t="shared" si="0"/>
        <v>5081.8</v>
      </c>
    </row>
    <row r="32" spans="1:5" x14ac:dyDescent="0.2">
      <c r="A32" s="5" t="s">
        <v>24</v>
      </c>
      <c r="B32" s="13">
        <v>2222</v>
      </c>
      <c r="C32" s="32">
        <f>25678+1419.3</f>
        <v>27097.3</v>
      </c>
      <c r="D32" s="26">
        <v>713.12</v>
      </c>
      <c r="E32" s="37">
        <f t="shared" si="0"/>
        <v>27810.400000000001</v>
      </c>
    </row>
    <row r="33" spans="1:5" x14ac:dyDescent="0.2">
      <c r="A33" s="5" t="s">
        <v>25</v>
      </c>
      <c r="B33" s="13">
        <v>12949</v>
      </c>
      <c r="C33" s="32">
        <v>83901</v>
      </c>
      <c r="D33" s="26">
        <v>4155.8100000000004</v>
      </c>
      <c r="E33" s="37">
        <f t="shared" si="0"/>
        <v>88056.8</v>
      </c>
    </row>
    <row r="34" spans="1:5" x14ac:dyDescent="0.2">
      <c r="A34" s="5" t="s">
        <v>26</v>
      </c>
      <c r="B34" s="13">
        <v>4276</v>
      </c>
      <c r="C34" s="32">
        <f>39642+1419.3</f>
        <v>41061.300000000003</v>
      </c>
      <c r="D34" s="26">
        <v>1372.32</v>
      </c>
      <c r="E34" s="37">
        <f t="shared" si="0"/>
        <v>42433.599999999999</v>
      </c>
    </row>
    <row r="35" spans="1:5" x14ac:dyDescent="0.2">
      <c r="A35" s="5" t="s">
        <v>27</v>
      </c>
      <c r="B35" s="13">
        <v>5822</v>
      </c>
      <c r="C35" s="32">
        <v>34477</v>
      </c>
      <c r="D35" s="26">
        <v>1868.49</v>
      </c>
      <c r="E35" s="37">
        <f t="shared" si="0"/>
        <v>36345.5</v>
      </c>
    </row>
    <row r="36" spans="1:5" x14ac:dyDescent="0.2">
      <c r="A36" s="5" t="s">
        <v>62</v>
      </c>
      <c r="B36" s="13">
        <v>4328</v>
      </c>
      <c r="C36" s="32">
        <v>23359</v>
      </c>
      <c r="D36" s="26">
        <v>1389.01</v>
      </c>
      <c r="E36" s="37">
        <f t="shared" si="0"/>
        <v>24748</v>
      </c>
    </row>
    <row r="37" spans="1:5" x14ac:dyDescent="0.2">
      <c r="A37" s="5" t="s">
        <v>61</v>
      </c>
      <c r="B37" s="13">
        <v>3126</v>
      </c>
      <c r="C37" s="32">
        <v>20422</v>
      </c>
      <c r="D37" s="26">
        <v>1003.25</v>
      </c>
      <c r="E37" s="37">
        <f t="shared" si="0"/>
        <v>21425.3</v>
      </c>
    </row>
    <row r="38" spans="1:5" x14ac:dyDescent="0.2">
      <c r="A38" s="5" t="s">
        <v>28</v>
      </c>
      <c r="B38" s="13">
        <v>4318</v>
      </c>
      <c r="C38" s="32">
        <v>29072</v>
      </c>
      <c r="D38" s="26">
        <v>1385.8</v>
      </c>
      <c r="E38" s="37">
        <f t="shared" si="0"/>
        <v>30457.8</v>
      </c>
    </row>
    <row r="39" spans="1:5" x14ac:dyDescent="0.2">
      <c r="A39" s="5" t="s">
        <v>29</v>
      </c>
      <c r="B39" s="13">
        <v>4018</v>
      </c>
      <c r="C39" s="32">
        <v>27621</v>
      </c>
      <c r="D39" s="26">
        <v>1289.52</v>
      </c>
      <c r="E39" s="37">
        <f t="shared" si="0"/>
        <v>28910.5</v>
      </c>
    </row>
    <row r="40" spans="1:5" x14ac:dyDescent="0.2">
      <c r="A40" s="5" t="s">
        <v>30</v>
      </c>
      <c r="B40" s="13">
        <v>1766</v>
      </c>
      <c r="C40" s="32">
        <v>11452</v>
      </c>
      <c r="D40" s="26">
        <v>566.77</v>
      </c>
      <c r="E40" s="37">
        <f t="shared" si="0"/>
        <v>12018.8</v>
      </c>
    </row>
    <row r="41" spans="1:5" x14ac:dyDescent="0.2">
      <c r="A41" s="5" t="s">
        <v>31</v>
      </c>
      <c r="B41" s="13">
        <v>4128</v>
      </c>
      <c r="C41" s="32">
        <v>27943</v>
      </c>
      <c r="D41" s="26">
        <v>1324.83</v>
      </c>
      <c r="E41" s="37">
        <f t="shared" si="0"/>
        <v>29267.8</v>
      </c>
    </row>
    <row r="42" spans="1:5" x14ac:dyDescent="0.2">
      <c r="A42" s="5" t="s">
        <v>32</v>
      </c>
      <c r="B42" s="13">
        <v>475</v>
      </c>
      <c r="C42" s="32">
        <v>2814</v>
      </c>
      <c r="D42" s="26">
        <v>152.44</v>
      </c>
      <c r="E42" s="37">
        <f t="shared" si="0"/>
        <v>2966.4</v>
      </c>
    </row>
    <row r="43" spans="1:5" x14ac:dyDescent="0.2">
      <c r="A43" s="5" t="s">
        <v>33</v>
      </c>
      <c r="B43" s="13">
        <v>1178</v>
      </c>
      <c r="C43" s="32">
        <v>7320</v>
      </c>
      <c r="D43" s="26">
        <v>378.06</v>
      </c>
      <c r="E43" s="37">
        <f t="shared" si="0"/>
        <v>7698.1</v>
      </c>
    </row>
    <row r="44" spans="1:5" x14ac:dyDescent="0.2">
      <c r="A44" s="5" t="s">
        <v>34</v>
      </c>
      <c r="B44" s="13">
        <v>11031</v>
      </c>
      <c r="C44" s="32">
        <v>61593</v>
      </c>
      <c r="D44" s="26">
        <v>3540.25</v>
      </c>
      <c r="E44" s="37">
        <f t="shared" si="0"/>
        <v>65133.3</v>
      </c>
    </row>
    <row r="45" spans="1:5" x14ac:dyDescent="0.2">
      <c r="A45" s="5" t="s">
        <v>35</v>
      </c>
      <c r="B45" s="13">
        <v>11364</v>
      </c>
      <c r="C45" s="32">
        <v>60281</v>
      </c>
      <c r="D45" s="26">
        <v>3647.12</v>
      </c>
      <c r="E45" s="37">
        <f t="shared" si="0"/>
        <v>63928.1</v>
      </c>
    </row>
    <row r="46" spans="1:5" x14ac:dyDescent="0.2">
      <c r="A46" s="5" t="s">
        <v>36</v>
      </c>
      <c r="B46" s="13">
        <v>3244</v>
      </c>
      <c r="C46" s="32">
        <v>20587</v>
      </c>
      <c r="D46" s="26">
        <v>1041.1199999999999</v>
      </c>
      <c r="E46" s="37">
        <f t="shared" si="0"/>
        <v>21628.1</v>
      </c>
    </row>
    <row r="47" spans="1:5" x14ac:dyDescent="0.2">
      <c r="A47" s="5" t="s">
        <v>37</v>
      </c>
      <c r="B47" s="13">
        <v>861</v>
      </c>
      <c r="C47" s="32">
        <v>5635</v>
      </c>
      <c r="D47" s="26">
        <v>276.33</v>
      </c>
      <c r="E47" s="37">
        <f t="shared" si="0"/>
        <v>5911.3</v>
      </c>
    </row>
    <row r="48" spans="1:5" x14ac:dyDescent="0.2">
      <c r="A48" s="5" t="s">
        <v>38</v>
      </c>
      <c r="B48" s="13">
        <v>1605</v>
      </c>
      <c r="C48" s="32">
        <v>10389</v>
      </c>
      <c r="D48" s="26">
        <v>515.1</v>
      </c>
      <c r="E48" s="37">
        <f t="shared" si="0"/>
        <v>10904.1</v>
      </c>
    </row>
    <row r="49" spans="1:5" x14ac:dyDescent="0.2">
      <c r="A49" s="5" t="s">
        <v>39</v>
      </c>
      <c r="B49" s="13">
        <v>3213</v>
      </c>
      <c r="C49" s="32">
        <v>19743</v>
      </c>
      <c r="D49" s="26">
        <v>1031.17</v>
      </c>
      <c r="E49" s="37">
        <f t="shared" si="0"/>
        <v>20774.2</v>
      </c>
    </row>
    <row r="50" spans="1:5" x14ac:dyDescent="0.2">
      <c r="A50" s="5" t="s">
        <v>40</v>
      </c>
      <c r="B50" s="13">
        <v>392</v>
      </c>
      <c r="C50" s="32">
        <v>2109</v>
      </c>
      <c r="D50" s="26">
        <v>125.81</v>
      </c>
      <c r="E50" s="37">
        <f t="shared" si="0"/>
        <v>2234.8000000000002</v>
      </c>
    </row>
    <row r="51" spans="1:5" x14ac:dyDescent="0.2">
      <c r="A51" s="5" t="s">
        <v>41</v>
      </c>
      <c r="B51" s="13">
        <v>6267</v>
      </c>
      <c r="C51" s="32">
        <v>32918</v>
      </c>
      <c r="D51" s="26">
        <v>2011.31</v>
      </c>
      <c r="E51" s="37">
        <f t="shared" si="0"/>
        <v>34929.300000000003</v>
      </c>
    </row>
    <row r="52" spans="1:5" x14ac:dyDescent="0.2">
      <c r="A52" s="5" t="s">
        <v>42</v>
      </c>
      <c r="B52" s="13">
        <v>696</v>
      </c>
      <c r="C52" s="32">
        <v>3911</v>
      </c>
      <c r="D52" s="26">
        <v>223.37</v>
      </c>
      <c r="E52" s="37">
        <f t="shared" si="0"/>
        <v>4134.3999999999996</v>
      </c>
    </row>
    <row r="53" spans="1:5" x14ac:dyDescent="0.2">
      <c r="A53" s="5" t="s">
        <v>43</v>
      </c>
      <c r="B53" s="13">
        <v>6311</v>
      </c>
      <c r="C53" s="32">
        <v>37839</v>
      </c>
      <c r="D53" s="26">
        <v>2025.43</v>
      </c>
      <c r="E53" s="37">
        <f t="shared" si="0"/>
        <v>39864.400000000001</v>
      </c>
    </row>
    <row r="54" spans="1:5" x14ac:dyDescent="0.2">
      <c r="A54" s="5" t="s">
        <v>44</v>
      </c>
      <c r="B54" s="13">
        <v>2836</v>
      </c>
      <c r="C54" s="32">
        <v>18294</v>
      </c>
      <c r="D54" s="26">
        <v>910.18</v>
      </c>
      <c r="E54" s="37">
        <f>ROUND(C54+D54,1)</f>
        <v>19204.2</v>
      </c>
    </row>
    <row r="55" spans="1:5" x14ac:dyDescent="0.2">
      <c r="A55" s="5" t="s">
        <v>45</v>
      </c>
      <c r="B55" s="13">
        <v>4044</v>
      </c>
      <c r="C55" s="32">
        <v>26785</v>
      </c>
      <c r="D55" s="26">
        <v>1297.8699999999999</v>
      </c>
      <c r="E55" s="37">
        <f t="shared" si="0"/>
        <v>28082.9</v>
      </c>
    </row>
    <row r="56" spans="1:5" x14ac:dyDescent="0.2">
      <c r="A56" s="5" t="s">
        <v>46</v>
      </c>
      <c r="B56" s="13">
        <v>7308</v>
      </c>
      <c r="C56" s="32">
        <v>46489</v>
      </c>
      <c r="D56" s="26">
        <v>2345.4</v>
      </c>
      <c r="E56" s="37">
        <f t="shared" si="0"/>
        <v>48834.400000000001</v>
      </c>
    </row>
    <row r="57" spans="1:5" x14ac:dyDescent="0.2">
      <c r="A57" s="5" t="s">
        <v>47</v>
      </c>
      <c r="B57" s="13">
        <v>3464</v>
      </c>
      <c r="C57" s="32">
        <v>21575</v>
      </c>
      <c r="D57" s="26">
        <v>1111.72</v>
      </c>
      <c r="E57" s="37">
        <f t="shared" si="0"/>
        <v>22686.7</v>
      </c>
    </row>
    <row r="58" spans="1:5" x14ac:dyDescent="0.2">
      <c r="A58" s="5" t="s">
        <v>48</v>
      </c>
      <c r="B58" s="13">
        <v>2696</v>
      </c>
      <c r="C58" s="32">
        <v>16197</v>
      </c>
      <c r="D58" s="26">
        <v>865.24</v>
      </c>
      <c r="E58" s="37">
        <f>ROUND(C58+D58,1)</f>
        <v>17062.2</v>
      </c>
    </row>
    <row r="59" spans="1:5" x14ac:dyDescent="0.2">
      <c r="A59" s="5" t="s">
        <v>49</v>
      </c>
      <c r="B59" s="13">
        <v>1678</v>
      </c>
      <c r="C59" s="32">
        <v>10226</v>
      </c>
      <c r="D59" s="26">
        <v>538.53</v>
      </c>
      <c r="E59" s="37">
        <f t="shared" si="0"/>
        <v>10764.5</v>
      </c>
    </row>
    <row r="60" spans="1:5" x14ac:dyDescent="0.2">
      <c r="A60" s="5" t="s">
        <v>50</v>
      </c>
      <c r="B60" s="13">
        <v>3953</v>
      </c>
      <c r="C60" s="32">
        <v>24051</v>
      </c>
      <c r="D60" s="26">
        <v>1268.6600000000001</v>
      </c>
      <c r="E60" s="37">
        <f t="shared" si="0"/>
        <v>25319.7</v>
      </c>
    </row>
    <row r="61" spans="1:5" x14ac:dyDescent="0.2">
      <c r="A61" s="5" t="s">
        <v>51</v>
      </c>
      <c r="B61" s="13">
        <v>3039</v>
      </c>
      <c r="C61" s="32">
        <v>19109</v>
      </c>
      <c r="D61" s="26">
        <v>975.33</v>
      </c>
      <c r="E61" s="37">
        <f t="shared" si="0"/>
        <v>20084.3</v>
      </c>
    </row>
    <row r="62" spans="1:5" x14ac:dyDescent="0.2">
      <c r="A62" s="5" t="s">
        <v>52</v>
      </c>
      <c r="B62" s="13">
        <v>4800</v>
      </c>
      <c r="C62" s="32">
        <v>33005</v>
      </c>
      <c r="D62" s="26">
        <v>1540.5</v>
      </c>
      <c r="E62" s="37">
        <f t="shared" si="0"/>
        <v>34545.5</v>
      </c>
    </row>
    <row r="63" spans="1:5" x14ac:dyDescent="0.2">
      <c r="A63" s="5" t="s">
        <v>53</v>
      </c>
      <c r="B63" s="13">
        <v>10708</v>
      </c>
      <c r="C63" s="32">
        <v>69286</v>
      </c>
      <c r="D63" s="26">
        <v>3436.59</v>
      </c>
      <c r="E63" s="37">
        <f t="shared" si="0"/>
        <v>72722.600000000006</v>
      </c>
    </row>
    <row r="64" spans="1:5" ht="13.5" thickBot="1" x14ac:dyDescent="0.25">
      <c r="A64" s="8" t="s">
        <v>54</v>
      </c>
      <c r="B64" s="14">
        <v>9076</v>
      </c>
      <c r="C64" s="33">
        <v>50370</v>
      </c>
      <c r="D64" s="29">
        <v>2912.82</v>
      </c>
      <c r="E64" s="38">
        <f>ROUND(C64+D64,1)</f>
        <v>53282.8</v>
      </c>
    </row>
    <row r="65" spans="1:5" ht="15" customHeight="1" thickBot="1" x14ac:dyDescent="0.25">
      <c r="A65" s="2" t="s">
        <v>64</v>
      </c>
      <c r="B65" s="11">
        <f>SUM(B8:B64)</f>
        <v>1476608</v>
      </c>
      <c r="C65" s="35">
        <f>SUM(C8:C64)</f>
        <v>6663702.5999999996</v>
      </c>
      <c r="D65" s="30">
        <f>SUM(D8:D64)</f>
        <v>473897.36</v>
      </c>
      <c r="E65" s="40">
        <f>SUM(E8:E64)</f>
        <v>7137599.9999999991</v>
      </c>
    </row>
    <row r="66" spans="1:5" ht="35.25" customHeight="1" x14ac:dyDescent="0.2">
      <c r="A66" s="3"/>
      <c r="B66" s="10"/>
      <c r="C66" s="6"/>
      <c r="D66" s="6"/>
      <c r="E66" s="9"/>
    </row>
  </sheetData>
  <mergeCells count="3">
    <mergeCell ref="A3:E3"/>
    <mergeCell ref="A4:E4"/>
    <mergeCell ref="A1:E1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Černoch Michail (MHMP, OVO)</cp:lastModifiedBy>
  <cp:lastPrinted>2023-09-05T14:56:37Z</cp:lastPrinted>
  <dcterms:created xsi:type="dcterms:W3CDTF">2023-05-03T15:11:01Z</dcterms:created>
  <dcterms:modified xsi:type="dcterms:W3CDTF">2024-12-12T14:04:22Z</dcterms:modified>
</cp:coreProperties>
</file>