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oz1\Žižlavská\Závěrečný účet Z tisk 2024\"/>
    </mc:Choice>
  </mc:AlternateContent>
  <xr:revisionPtr revIDLastSave="0" documentId="8_{3C562CBE-E562-44E8-B567-EBCB7338CFC9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FV PO MČ" sheetId="3" r:id="rId1"/>
  </sheets>
  <definedNames>
    <definedName name="_xlnm._FilterDatabase" localSheetId="0" hidden="1">'FV PO MČ'!$A$1:$L$1</definedName>
    <definedName name="_xlnm.Print_Titles" localSheetId="0">'FV PO MČ'!$7:$10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0" i="3" l="1"/>
  <c r="J100" i="3"/>
  <c r="J105" i="3" l="1"/>
  <c r="I105" i="3"/>
  <c r="J104" i="3"/>
  <c r="I104" i="3"/>
  <c r="J103" i="3"/>
  <c r="I103" i="3"/>
  <c r="J101" i="3"/>
  <c r="I101" i="3"/>
  <c r="J102" i="3"/>
  <c r="I102" i="3"/>
  <c r="J92" i="3" l="1"/>
  <c r="I92" i="3"/>
  <c r="J106" i="3" l="1"/>
  <c r="I106" i="3"/>
  <c r="I87" i="3" l="1"/>
  <c r="J87" i="3" l="1"/>
</calcChain>
</file>

<file path=xl/sharedStrings.xml><?xml version="1.0" encoding="utf-8"?>
<sst xmlns="http://schemas.openxmlformats.org/spreadsheetml/2006/main" count="527" uniqueCount="140">
  <si>
    <t>ODPA</t>
  </si>
  <si>
    <t>POL</t>
  </si>
  <si>
    <t>UZ</t>
  </si>
  <si>
    <t>ORJ</t>
  </si>
  <si>
    <t>C e l k e m</t>
  </si>
  <si>
    <t>0416</t>
  </si>
  <si>
    <t>Číslo akce/                          Org.</t>
  </si>
  <si>
    <t>Organizace</t>
  </si>
  <si>
    <t>Úprava rozpočtu         (v tis.Kč)</t>
  </si>
  <si>
    <t>Částka                        (v Kč)</t>
  </si>
  <si>
    <t>MČ Praha 4</t>
  </si>
  <si>
    <t>MČ Praha 5</t>
  </si>
  <si>
    <t>2229</t>
  </si>
  <si>
    <t>33353</t>
  </si>
  <si>
    <t>5364</t>
  </si>
  <si>
    <t xml:space="preserve">ROZ MHMP </t>
  </si>
  <si>
    <t>Účel</t>
  </si>
  <si>
    <t>I. Úprava rozpočtu  příjmů - vratky od PO zřizovaných MČ HMP</t>
  </si>
  <si>
    <t xml:space="preserve">II. Úprava rozpočtu běžných výdajů </t>
  </si>
  <si>
    <t>vratka dotace MŠMT</t>
  </si>
  <si>
    <r>
      <rPr>
        <b/>
        <sz val="11"/>
        <rFont val="Arial CE"/>
        <charset val="238"/>
      </rPr>
      <t xml:space="preserve">  </t>
    </r>
    <r>
      <rPr>
        <b/>
        <u/>
        <sz val="11"/>
        <rFont val="Arial CE"/>
        <charset val="238"/>
      </rPr>
      <t>Úprava rozpočtu vlastního hlavního města Prahy ve vazbě na finanční vypořádání dotací poskytnutých MŠMT ke krytí nákladů na vzdělávání školám a školským zařízením, jejichž zřizovatelem jsou městské části hl. m. Prahy</t>
    </r>
  </si>
  <si>
    <t>Zřizovatel</t>
  </si>
  <si>
    <t>MČ Praha 9</t>
  </si>
  <si>
    <t>MČ Praha 10</t>
  </si>
  <si>
    <t>MČ Praha 14</t>
  </si>
  <si>
    <t>MČ Praha 3</t>
  </si>
  <si>
    <t>MČ Praha 7</t>
  </si>
  <si>
    <t>MČ Praha 13</t>
  </si>
  <si>
    <t>MČ Praha - Libuš</t>
  </si>
  <si>
    <t>MČ Praha 6</t>
  </si>
  <si>
    <t>Odbor, organizace / Ukazatel</t>
  </si>
  <si>
    <t>MČ Praha 1</t>
  </si>
  <si>
    <t xml:space="preserve">Základní škola, Praha 4, Na Líše 16 </t>
  </si>
  <si>
    <t>MČ Praha - Suchdol</t>
  </si>
  <si>
    <t>MČ Praha - Zbraslav</t>
  </si>
  <si>
    <t>MČ Praha 12</t>
  </si>
  <si>
    <t>MČ Praha 20</t>
  </si>
  <si>
    <r>
      <t xml:space="preserve">ROZ MHMP / </t>
    </r>
    <r>
      <rPr>
        <b/>
        <sz val="9"/>
        <rFont val="Arial CE"/>
        <charset val="238"/>
      </rPr>
      <t xml:space="preserve">Přímé náklady na vzdělávání </t>
    </r>
  </si>
  <si>
    <t>Základní škola nám. Curieových</t>
  </si>
  <si>
    <t>MČ Praha 2</t>
  </si>
  <si>
    <t>Základní škola a mateřská škola, Praha 3, Chelčického 43/2614</t>
  </si>
  <si>
    <t xml:space="preserve">Základní škola s rozšířenou výukou matematiky a přírodovědných předmětů, Praha 4, Na Planině 1393 </t>
  </si>
  <si>
    <t xml:space="preserve">Základní škola, Praha 4, Táborská 45 </t>
  </si>
  <si>
    <t>Základní škola a mateřská škola Barrandov, Praha 5 - Hlubočepy, Chaplinovo nám. 1/615, příspěvková organizace</t>
  </si>
  <si>
    <t>Základní škola a mateřská škola Praha 5 - Smíchov, U Santošky 1/1007, příspěvková organizace</t>
  </si>
  <si>
    <t>Základní škola a Mateřská škola Antonína Čermáka, Praha 6</t>
  </si>
  <si>
    <t xml:space="preserve">Základní škola, Praha 10, Švehlova 2900/12, příspěvková organizace </t>
  </si>
  <si>
    <t xml:space="preserve">Základní škola, Praha 9 - Hloubětín, Hloubětínská 700 </t>
  </si>
  <si>
    <t>MČ Praha 15</t>
  </si>
  <si>
    <t>4137</t>
  </si>
  <si>
    <t>I. Úprava rozpočtu  příjmů - vratky od  MČ HMP</t>
  </si>
  <si>
    <t>Základní škola, Praha 4, Křesomyslova 2</t>
  </si>
  <si>
    <t>MČ Praha - Petrovice</t>
  </si>
  <si>
    <r>
      <t xml:space="preserve">ROZ MHMP / </t>
    </r>
    <r>
      <rPr>
        <b/>
        <sz val="9"/>
        <rFont val="Arial CE"/>
        <charset val="238"/>
      </rPr>
      <t>Národní plán obnovy – pořízení mobilních digitálních technologií pro znevýhodněné žáky</t>
    </r>
  </si>
  <si>
    <t>33088</t>
  </si>
  <si>
    <t>Základní škola J. Gutha-Jarkovského</t>
  </si>
  <si>
    <t>Základní škola s rozšířenou výukou jazyků, Fakultní škola Pedagogické fakulty UK, Praha 2, Kladská 1</t>
  </si>
  <si>
    <t>33351</t>
  </si>
  <si>
    <t>Základní škola, Praha 2, Vratislavova 13</t>
  </si>
  <si>
    <t>Základní škola Pražačka, Praha 3, Nad Ohradou 25/1700</t>
  </si>
  <si>
    <t>Základní škola s rozšířenou výukou jazyků, Praha 4, Jeremenkova 1003</t>
  </si>
  <si>
    <t>Základní škola s rozšířenou výukou matematiky a přírodovědných předmětů, Praha 4, Na Planině 1393</t>
  </si>
  <si>
    <t>Základní škola, Praha 4, Nedvědovo náměstí 140</t>
  </si>
  <si>
    <t>Základní škola, Praha 4, Poláčkova 1067</t>
  </si>
  <si>
    <t>Základní škola, Praha 4, Táborská 45</t>
  </si>
  <si>
    <t>Fakultní základní škola s rozšířenou výukou jazyků při PedF UK, Praha 5 - Smíchov, Drtinova 1/1861, příspěvková organizace</t>
  </si>
  <si>
    <t xml:space="preserve">Základní škola a mateřská škola Praha 5 - Smíchov, Kořenského 10/760, příspěvková organizace	</t>
  </si>
  <si>
    <t xml:space="preserve">33353         </t>
  </si>
  <si>
    <t>Základní škola a Mateřská škola J. A. Komenského, Praha 6, U Dělnického cvičiště 1</t>
  </si>
  <si>
    <t>Základní škola Járy Cimrmana Lysolaje</t>
  </si>
  <si>
    <t>MČ Praha - Lysolaje</t>
  </si>
  <si>
    <t>Základní škola a mateřská škola, Praha - Nebušice</t>
  </si>
  <si>
    <t>MČ Praha - Nebušice</t>
  </si>
  <si>
    <t>Mateřská škola K Roztokům</t>
  </si>
  <si>
    <t>Fakultní mateřská škola při Pedagogické fakultě Univerzity Karlovy, Praha 7,Na Výšinách 3</t>
  </si>
  <si>
    <t>Základní škola, Praha 10, Gutova 1987/39, příspěvková organizace</t>
  </si>
  <si>
    <t>Základní škola, Praha 10, Švehlova 2900/12, příspěvková organizace</t>
  </si>
  <si>
    <t>Mateřská škola Zvoneček v Praze 12</t>
  </si>
  <si>
    <t>Základní škola Rakovského v Praze 12</t>
  </si>
  <si>
    <t>Základní škola a mateřská škola Smolkova v Praze 12</t>
  </si>
  <si>
    <t>Základní škola Meteorologická</t>
  </si>
  <si>
    <t>Fakultní základní škola Pedagogické fakulty UK, Praha 13, Mezi Školami 2322</t>
  </si>
  <si>
    <t>Základní škola, Praha 9 - Černý Most, Vybíralova 964</t>
  </si>
  <si>
    <t>Mateřská škola dánského typu, Praha 10, Libkovská 1069</t>
  </si>
  <si>
    <t>Mateřská škola, Praha 10, Trhanovské náměstí 7</t>
  </si>
  <si>
    <t>Základní škola, Praha 10 - Hostivař, Kozinova 1000</t>
  </si>
  <si>
    <t>Základní škola Praha - Petrovice, příspěvková organizace</t>
  </si>
  <si>
    <t>Základní škola Vladislava Vančury, Praha - Zbraslav</t>
  </si>
  <si>
    <t>Fakultní základní škola, Praha 9 - Horní Počernice, Chodovická 2250</t>
  </si>
  <si>
    <r>
      <t xml:space="preserve">ROZ MHMP / </t>
    </r>
    <r>
      <rPr>
        <b/>
        <sz val="9"/>
        <rFont val="Arial CE"/>
        <charset val="238"/>
      </rPr>
      <t>Provázející učitelé ve školách – pokusné ověřování</t>
    </r>
  </si>
  <si>
    <r>
      <t xml:space="preserve">ROZ MHMP / </t>
    </r>
    <r>
      <rPr>
        <b/>
        <sz val="9"/>
        <rFont val="Arial CE"/>
        <charset val="238"/>
      </rPr>
      <t>Ukrajinský asistent pedagoga ve školách</t>
    </r>
  </si>
  <si>
    <t>ZJ</t>
  </si>
  <si>
    <t>000</t>
  </si>
  <si>
    <t xml:space="preserve">33094                       </t>
  </si>
  <si>
    <t xml:space="preserve">Základní škola, Praha 3, Cimburkova 18/600 </t>
  </si>
  <si>
    <t xml:space="preserve">100 </t>
  </si>
  <si>
    <t xml:space="preserve">33352                </t>
  </si>
  <si>
    <t xml:space="preserve">Základní škola a mateřská škola, Praha 3, nám. Jiřího z Lobkovic 22/121 </t>
  </si>
  <si>
    <t xml:space="preserve">Mateřská škola, Praha 4, Na Zvoničce 13 </t>
  </si>
  <si>
    <t>33095</t>
  </si>
  <si>
    <t xml:space="preserve">Základní škola s rozšířenou výukou tělesné výchovy, Praha 4, Jitřní 185, příspěvková organizace </t>
  </si>
  <si>
    <t>Mateřská škola "U Krtečka" Praha 5 - Motol, Kudrnova 235, příspěvková organizace</t>
  </si>
  <si>
    <t xml:space="preserve">Mateřská škola, Praha 5 - Smíchov, Nad Palatou 613, příspěvková organizace </t>
  </si>
  <si>
    <t xml:space="preserve">Základní škola a mateřská škola Praha - Slivenec, Ke Smíchovu 16                </t>
  </si>
  <si>
    <t>MČ Praha - Slivenec</t>
  </si>
  <si>
    <t xml:space="preserve">Mateřská škola Bubeníčkova </t>
  </si>
  <si>
    <t xml:space="preserve">Mateřská škola Meziškolská </t>
  </si>
  <si>
    <t xml:space="preserve">Mateřská škola Na Dlouhém lánu </t>
  </si>
  <si>
    <t xml:space="preserve">Mateřská škola Terronská </t>
  </si>
  <si>
    <t xml:space="preserve">Základní škola a Mateřská škola Červený vrch, Praha 6, Alžírská 26 </t>
  </si>
  <si>
    <r>
      <rPr>
        <b/>
        <sz val="8"/>
        <rFont val="Arial CE"/>
        <charset val="238"/>
      </rPr>
      <t xml:space="preserve">Městská část Praha 3 </t>
    </r>
    <r>
      <rPr>
        <sz val="8"/>
        <rFont val="Arial CE"/>
        <charset val="238"/>
      </rPr>
      <t xml:space="preserve">- odvod v rámci FV,                                z dotace poskytnuté podle zákona č. </t>
    </r>
    <r>
      <rPr>
        <b/>
        <sz val="8"/>
        <rFont val="Arial CE"/>
        <charset val="238"/>
      </rPr>
      <t>218/2000 Sb.</t>
    </r>
    <r>
      <rPr>
        <sz val="8"/>
        <rFont val="Arial CE"/>
        <charset val="238"/>
      </rPr>
      <t xml:space="preserve"> Mateřské škole Milíčův dům, Praha 3, Sauerova 2/1836 </t>
    </r>
  </si>
  <si>
    <t xml:space="preserve">Základní škola T. G. Masaryka Praha 7, Ortenovo náměstí 34 </t>
  </si>
  <si>
    <t>Mateřská škola Březiněves, příspěvková organizace</t>
  </si>
  <si>
    <t>MČ Praha - Březiněves</t>
  </si>
  <si>
    <t xml:space="preserve">Základní škola Špitálská </t>
  </si>
  <si>
    <t xml:space="preserve">Mateřská škola, Praha 10, Omská 1354/6, příspěvková organizace </t>
  </si>
  <si>
    <t xml:space="preserve">Základní škola Solidarita, Praha 10, Brigádníků 510/14, příspěvková organizace </t>
  </si>
  <si>
    <t xml:space="preserve">Základní škola, Praha 10, Hostýnská 2100/2, příspěvková organizace </t>
  </si>
  <si>
    <t xml:space="preserve">Základní škola, Praha 10, Jakutská 1210/2, příspěvková organizace </t>
  </si>
  <si>
    <t xml:space="preserve">Základní škola, Praha 13, Kuncova 1580 </t>
  </si>
  <si>
    <t xml:space="preserve">Mateřská škola, Praha 9 - Černý Most, Vybíralova 968 </t>
  </si>
  <si>
    <t xml:space="preserve">Základní škola, Praha 9 - Černý Most, Bří. Venclíků 1140 </t>
  </si>
  <si>
    <t xml:space="preserve">Mateřská škola Štěrboholy, příspěvková organizace </t>
  </si>
  <si>
    <t>MČ Praha - Štěrboholy</t>
  </si>
  <si>
    <t xml:space="preserve">Mateřská škola Velká Chuchle </t>
  </si>
  <si>
    <t xml:space="preserve">MČ Praha - Velká Chuchle </t>
  </si>
  <si>
    <t xml:space="preserve">Mateřská škola Malkovského, příspěvková organizace </t>
  </si>
  <si>
    <t>MČ Praha 18</t>
  </si>
  <si>
    <t xml:space="preserve">Základní škola Praha - Kolovraty </t>
  </si>
  <si>
    <t xml:space="preserve">MČ Praha - Kolovraty </t>
  </si>
  <si>
    <t xml:space="preserve">Základní škola Praha-Lipence </t>
  </si>
  <si>
    <t>MČ Praha - Lipence</t>
  </si>
  <si>
    <t>100</t>
  </si>
  <si>
    <t xml:space="preserve">33095         </t>
  </si>
  <si>
    <t xml:space="preserve">33352        </t>
  </si>
  <si>
    <t xml:space="preserve">33094    </t>
  </si>
  <si>
    <r>
      <t xml:space="preserve">ROZ MHMP / </t>
    </r>
    <r>
      <rPr>
        <b/>
        <sz val="9"/>
        <rFont val="Arial CE"/>
        <charset val="238"/>
      </rPr>
      <t>Podpora účasti dětí na předškolním vzdělávání</t>
    </r>
  </si>
  <si>
    <r>
      <t xml:space="preserve">ROZ MHMP / </t>
    </r>
    <r>
      <rPr>
        <b/>
        <sz val="9"/>
        <rFont val="Arial CE"/>
        <charset val="238"/>
      </rPr>
      <t>Adaptační a integrační aktivity cizinců s dočasnou ochranou ve školách</t>
    </r>
  </si>
  <si>
    <t>Fakultní základní škola a mateřská škola Barrandov II při PedF UK, Praha 5 - Hlubočepy, V Remízku 7/919, příspěvková organizace</t>
  </si>
  <si>
    <t>Příloha č. 9 k usnesení Zastupitelstva HMP č. 25/44 ze dne 19. 6.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</si>
</sst>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 CE"/>
      <charset val="238"/>
    </font>
    <font>
      <i/>
      <u/>
      <sz val="10"/>
      <name val="Arial CE"/>
      <family val="2"/>
      <charset val="238"/>
    </font>
    <font>
      <sz val="10"/>
      <name val="Arial CE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 CE"/>
      <family val="2"/>
      <charset val="238"/>
    </font>
    <font>
      <i/>
      <u/>
      <sz val="10"/>
      <name val="Arial CE"/>
      <charset val="238"/>
    </font>
    <font>
      <b/>
      <u/>
      <sz val="12"/>
      <name val="Arial CE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u/>
      <sz val="11"/>
      <name val="Arial CE"/>
      <charset val="238"/>
    </font>
    <font>
      <b/>
      <sz val="11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u/>
      <sz val="12"/>
      <name val="Times New Roman"/>
      <family val="1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10"/>
      <color rgb="FF00B0F0"/>
      <name val="Arial CE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4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7" fillId="0" borderId="1" applyNumberFormat="0" applyFill="0" applyAlignment="0" applyProtection="0"/>
    <xf numFmtId="0" fontId="8" fillId="3" borderId="0" applyNumberFormat="0" applyBorder="0" applyAlignment="0" applyProtection="0"/>
    <xf numFmtId="0" fontId="14" fillId="16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7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0" fillId="7" borderId="8" applyNumberFormat="0" applyAlignment="0" applyProtection="0"/>
    <xf numFmtId="0" fontId="12" fillId="19" borderId="8" applyNumberFormat="0" applyAlignment="0" applyProtection="0"/>
    <xf numFmtId="0" fontId="11" fillId="19" borderId="9" applyNumberFormat="0" applyAlignment="0" applyProtection="0"/>
    <xf numFmtId="0" fontId="16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</cellStyleXfs>
  <cellXfs count="110">
    <xf numFmtId="0" fontId="0" fillId="0" borderId="0" xfId="0"/>
    <xf numFmtId="0" fontId="25" fillId="0" borderId="25" xfId="0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4" fontId="23" fillId="0" borderId="26" xfId="0" applyNumberFormat="1" applyFont="1" applyBorder="1" applyAlignment="1">
      <alignment horizontal="right" vertical="center"/>
    </xf>
    <xf numFmtId="4" fontId="25" fillId="0" borderId="31" xfId="0" applyNumberFormat="1" applyFont="1" applyBorder="1" applyAlignment="1">
      <alignment vertical="center"/>
    </xf>
    <xf numFmtId="49" fontId="25" fillId="0" borderId="14" xfId="0" applyNumberFormat="1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vertical="center"/>
    </xf>
    <xf numFmtId="4" fontId="25" fillId="0" borderId="35" xfId="0" applyNumberFormat="1" applyFont="1" applyBorder="1" applyAlignment="1">
      <alignment vertical="center"/>
    </xf>
    <xf numFmtId="0" fontId="31" fillId="0" borderId="0" xfId="0" applyFont="1"/>
    <xf numFmtId="0" fontId="21" fillId="0" borderId="0" xfId="0" applyFont="1"/>
    <xf numFmtId="0" fontId="1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9" fillId="0" borderId="0" xfId="0" applyFont="1"/>
    <xf numFmtId="0" fontId="23" fillId="0" borderId="0" xfId="0" applyFont="1"/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4" fontId="23" fillId="0" borderId="0" xfId="0" applyNumberFormat="1" applyFont="1"/>
    <xf numFmtId="0" fontId="24" fillId="0" borderId="0" xfId="0" applyFont="1"/>
    <xf numFmtId="0" fontId="20" fillId="0" borderId="0" xfId="0" applyFont="1"/>
    <xf numFmtId="0" fontId="25" fillId="0" borderId="0" xfId="0" applyFont="1"/>
    <xf numFmtId="0" fontId="25" fillId="0" borderId="31" xfId="0" applyFont="1" applyBorder="1" applyAlignment="1">
      <alignment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30" xfId="0" applyFont="1" applyBorder="1" applyAlignment="1">
      <alignment horizontal="left" vertical="center"/>
    </xf>
    <xf numFmtId="0" fontId="25" fillId="0" borderId="40" xfId="0" applyFont="1" applyBorder="1" applyAlignment="1">
      <alignment wrapText="1"/>
    </xf>
    <xf numFmtId="0" fontId="25" fillId="0" borderId="42" xfId="0" applyFont="1" applyBorder="1" applyAlignment="1">
      <alignment wrapText="1"/>
    </xf>
    <xf numFmtId="0" fontId="25" fillId="0" borderId="41" xfId="0" applyFont="1" applyBorder="1" applyAlignment="1">
      <alignment vertical="center" wrapText="1"/>
    </xf>
    <xf numFmtId="0" fontId="25" fillId="0" borderId="40" xfId="0" applyFont="1" applyBorder="1" applyAlignment="1">
      <alignment vertical="center" wrapText="1"/>
    </xf>
    <xf numFmtId="0" fontId="23" fillId="0" borderId="32" xfId="0" applyFont="1" applyBorder="1" applyAlignment="1">
      <alignment vertical="center"/>
    </xf>
    <xf numFmtId="4" fontId="0" fillId="0" borderId="0" xfId="0" applyNumberFormat="1"/>
    <xf numFmtId="4" fontId="35" fillId="0" borderId="0" xfId="0" applyNumberFormat="1" applyFont="1"/>
    <xf numFmtId="4" fontId="24" fillId="0" borderId="0" xfId="0" applyNumberFormat="1" applyFont="1"/>
    <xf numFmtId="0" fontId="34" fillId="0" borderId="44" xfId="0" applyFont="1" applyBorder="1" applyAlignment="1">
      <alignment wrapText="1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49" fontId="25" fillId="0" borderId="44" xfId="0" applyNumberFormat="1" applyFont="1" applyBorder="1" applyAlignment="1">
      <alignment horizontal="center" vertical="center"/>
    </xf>
    <xf numFmtId="49" fontId="25" fillId="0" borderId="44" xfId="0" applyNumberFormat="1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/>
    </xf>
    <xf numFmtId="4" fontId="32" fillId="0" borderId="45" xfId="0" applyNumberFormat="1" applyFont="1" applyBorder="1" applyAlignment="1">
      <alignment vertical="center"/>
    </xf>
    <xf numFmtId="4" fontId="34" fillId="0" borderId="45" xfId="0" applyNumberFormat="1" applyFont="1" applyBorder="1" applyAlignment="1">
      <alignment vertical="center"/>
    </xf>
    <xf numFmtId="4" fontId="32" fillId="0" borderId="35" xfId="0" applyNumberFormat="1" applyFont="1" applyBorder="1" applyAlignment="1">
      <alignment vertical="center"/>
    </xf>
    <xf numFmtId="4" fontId="34" fillId="0" borderId="35" xfId="0" applyNumberFormat="1" applyFont="1" applyBorder="1" applyAlignment="1">
      <alignment vertical="center"/>
    </xf>
    <xf numFmtId="0" fontId="30" fillId="0" borderId="29" xfId="0" applyFont="1" applyBorder="1" applyAlignment="1">
      <alignment vertical="center" wrapText="1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49" fontId="25" fillId="0" borderId="1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" fontId="32" fillId="0" borderId="29" xfId="0" applyNumberFormat="1" applyFont="1" applyBorder="1" applyAlignment="1">
      <alignment vertical="center"/>
    </xf>
    <xf numFmtId="4" fontId="32" fillId="0" borderId="31" xfId="0" applyNumberFormat="1" applyFont="1" applyBorder="1" applyAlignment="1">
      <alignment vertical="center"/>
    </xf>
    <xf numFmtId="0" fontId="30" fillId="0" borderId="31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4" fontId="34" fillId="0" borderId="0" xfId="0" applyNumberFormat="1" applyFont="1"/>
    <xf numFmtId="0" fontId="25" fillId="0" borderId="42" xfId="0" applyFont="1" applyBorder="1" applyAlignment="1">
      <alignment vertical="center" wrapText="1"/>
    </xf>
    <xf numFmtId="0" fontId="36" fillId="0" borderId="0" xfId="0" applyFont="1"/>
    <xf numFmtId="49" fontId="34" fillId="0" borderId="14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4" fontId="25" fillId="0" borderId="0" xfId="0" applyNumberFormat="1" applyFont="1"/>
    <xf numFmtId="0" fontId="34" fillId="0" borderId="40" xfId="0" applyFont="1" applyBorder="1" applyAlignment="1">
      <alignment wrapText="1"/>
    </xf>
    <xf numFmtId="0" fontId="34" fillId="0" borderId="31" xfId="0" applyFont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4" fillId="0" borderId="25" xfId="0" applyFont="1" applyBorder="1" applyAlignment="1">
      <alignment horizontal="center" vertical="center"/>
    </xf>
    <xf numFmtId="49" fontId="34" fillId="0" borderId="14" xfId="0" applyNumberFormat="1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4" fontId="32" fillId="0" borderId="26" xfId="0" applyNumberFormat="1" applyFont="1" applyBorder="1" applyAlignment="1">
      <alignment horizontal="right" vertical="center"/>
    </xf>
    <xf numFmtId="4" fontId="34" fillId="0" borderId="31" xfId="0" applyNumberFormat="1" applyFont="1" applyBorder="1" applyAlignment="1">
      <alignment vertical="center"/>
    </xf>
    <xf numFmtId="0" fontId="34" fillId="0" borderId="43" xfId="0" applyFont="1" applyBorder="1" applyAlignment="1">
      <alignment vertical="center" wrapText="1"/>
    </xf>
    <xf numFmtId="0" fontId="34" fillId="0" borderId="40" xfId="0" applyFont="1" applyBorder="1" applyAlignment="1">
      <alignment vertical="center" wrapText="1"/>
    </xf>
    <xf numFmtId="0" fontId="34" fillId="0" borderId="42" xfId="0" applyFont="1" applyBorder="1" applyAlignment="1">
      <alignment wrapText="1"/>
    </xf>
    <xf numFmtId="0" fontId="34" fillId="0" borderId="43" xfId="0" applyFont="1" applyBorder="1" applyAlignment="1">
      <alignment wrapText="1"/>
    </xf>
    <xf numFmtId="0" fontId="34" fillId="0" borderId="25" xfId="0" applyFont="1" applyBorder="1" applyAlignment="1">
      <alignment wrapText="1"/>
    </xf>
    <xf numFmtId="0" fontId="23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25" fillId="0" borderId="32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9" fillId="0" borderId="27" xfId="0" applyFont="1" applyBorder="1" applyAlignment="1">
      <alignment horizontal="left" vertical="center"/>
    </xf>
    <xf numFmtId="0" fontId="30" fillId="0" borderId="24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23" fillId="0" borderId="27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49" fontId="23" fillId="0" borderId="1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3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7" fillId="0" borderId="0" xfId="0" applyFont="1" applyAlignment="1">
      <alignment horizont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0"/>
  <sheetViews>
    <sheetView tabSelected="1" zoomScale="200" zoomScaleNormal="200" workbookViewId="0"/>
  </sheetViews>
  <sheetFormatPr defaultRowHeight="12.75" x14ac:dyDescent="0.2"/>
  <cols>
    <col min="1" max="1" width="38" customWidth="1"/>
    <col min="2" max="2" width="13" customWidth="1"/>
    <col min="3" max="3" width="20.140625" customWidth="1"/>
    <col min="4" max="4" width="5.28515625" bestFit="1" customWidth="1"/>
    <col min="5" max="5" width="4.42578125" bestFit="1" customWidth="1"/>
    <col min="6" max="6" width="9.42578125" customWidth="1"/>
    <col min="7" max="7" width="3.5703125" bestFit="1" customWidth="1"/>
    <col min="8" max="8" width="4.42578125" bestFit="1" customWidth="1"/>
    <col min="9" max="9" width="9.5703125" customWidth="1"/>
    <col min="10" max="10" width="13" customWidth="1"/>
    <col min="11" max="11" width="13.28515625" bestFit="1" customWidth="1"/>
    <col min="12" max="12" width="13.42578125" bestFit="1" customWidth="1"/>
  </cols>
  <sheetData>
    <row r="1" spans="1:10" ht="15.75" x14ac:dyDescent="0.25">
      <c r="A1" s="9" t="s">
        <v>139</v>
      </c>
      <c r="B1" s="10"/>
      <c r="C1" s="11"/>
      <c r="D1" s="11"/>
      <c r="E1" s="12"/>
      <c r="F1" s="12"/>
      <c r="G1" s="12"/>
      <c r="H1" s="13"/>
    </row>
    <row r="2" spans="1:10" ht="6.75" customHeight="1" x14ac:dyDescent="0.2">
      <c r="A2" s="10"/>
      <c r="B2" s="10"/>
      <c r="C2" s="11"/>
      <c r="D2" s="11"/>
      <c r="E2" s="12"/>
      <c r="F2" s="12"/>
      <c r="G2" s="12"/>
      <c r="H2" s="13"/>
    </row>
    <row r="3" spans="1:10" ht="34.15" customHeight="1" x14ac:dyDescent="0.25">
      <c r="A3" s="102" t="s">
        <v>20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9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s="21" customFormat="1" ht="16.149999999999999" customHeight="1" x14ac:dyDescent="0.25">
      <c r="A5" s="15" t="s">
        <v>17</v>
      </c>
      <c r="B5" s="16"/>
      <c r="C5" s="16"/>
      <c r="D5" s="16"/>
      <c r="E5" s="17"/>
      <c r="F5" s="17"/>
      <c r="G5" s="17"/>
      <c r="H5" s="18"/>
      <c r="I5" s="19"/>
      <c r="J5" s="20"/>
    </row>
    <row r="6" spans="1:10" ht="5.25" customHeight="1" thickBot="1" x14ac:dyDescent="0.25">
      <c r="A6" s="22"/>
      <c r="B6" s="22"/>
      <c r="C6" s="22"/>
      <c r="D6" s="22"/>
      <c r="E6" s="22"/>
      <c r="F6" s="22"/>
      <c r="G6" s="22"/>
      <c r="H6" s="22"/>
      <c r="I6" s="22"/>
      <c r="J6" s="20"/>
    </row>
    <row r="7" spans="1:10" ht="12.75" customHeight="1" x14ac:dyDescent="0.2">
      <c r="A7" s="105" t="s">
        <v>7</v>
      </c>
      <c r="B7" s="90" t="s">
        <v>6</v>
      </c>
      <c r="C7" s="90" t="s">
        <v>21</v>
      </c>
      <c r="D7" s="93" t="s">
        <v>0</v>
      </c>
      <c r="E7" s="96" t="s">
        <v>1</v>
      </c>
      <c r="F7" s="99" t="s">
        <v>2</v>
      </c>
      <c r="G7" s="99" t="s">
        <v>91</v>
      </c>
      <c r="H7" s="99" t="s">
        <v>3</v>
      </c>
      <c r="I7" s="77" t="s">
        <v>8</v>
      </c>
      <c r="J7" s="80" t="s">
        <v>9</v>
      </c>
    </row>
    <row r="8" spans="1:10" ht="12.75" customHeight="1" x14ac:dyDescent="0.2">
      <c r="A8" s="106"/>
      <c r="B8" s="91"/>
      <c r="C8" s="91"/>
      <c r="D8" s="94"/>
      <c r="E8" s="97"/>
      <c r="F8" s="100"/>
      <c r="G8" s="100"/>
      <c r="H8" s="97"/>
      <c r="I8" s="78"/>
      <c r="J8" s="81"/>
    </row>
    <row r="9" spans="1:10" ht="4.5" customHeight="1" x14ac:dyDescent="0.2">
      <c r="A9" s="106"/>
      <c r="B9" s="91"/>
      <c r="C9" s="91"/>
      <c r="D9" s="94"/>
      <c r="E9" s="97"/>
      <c r="F9" s="100"/>
      <c r="G9" s="100"/>
      <c r="H9" s="97"/>
      <c r="I9" s="78"/>
      <c r="J9" s="81"/>
    </row>
    <row r="10" spans="1:10" ht="6" customHeight="1" thickBot="1" x14ac:dyDescent="0.25">
      <c r="A10" s="107"/>
      <c r="B10" s="108"/>
      <c r="C10" s="108"/>
      <c r="D10" s="109"/>
      <c r="E10" s="101"/>
      <c r="F10" s="101"/>
      <c r="G10" s="101"/>
      <c r="H10" s="101"/>
      <c r="I10" s="103"/>
      <c r="J10" s="104"/>
    </row>
    <row r="11" spans="1:10" x14ac:dyDescent="0.2">
      <c r="A11" s="23" t="s">
        <v>38</v>
      </c>
      <c r="B11" s="24">
        <v>91699000506</v>
      </c>
      <c r="C11" s="25" t="s">
        <v>31</v>
      </c>
      <c r="D11" s="1">
        <v>6402</v>
      </c>
      <c r="E11" s="2" t="s">
        <v>12</v>
      </c>
      <c r="F11" s="2" t="s">
        <v>13</v>
      </c>
      <c r="G11" s="2" t="s">
        <v>92</v>
      </c>
      <c r="H11" s="3" t="s">
        <v>5</v>
      </c>
      <c r="I11" s="4">
        <v>3180.1</v>
      </c>
      <c r="J11" s="5">
        <v>3180069.7899999991</v>
      </c>
    </row>
    <row r="12" spans="1:10" x14ac:dyDescent="0.2">
      <c r="A12" s="23" t="s">
        <v>55</v>
      </c>
      <c r="B12" s="24">
        <v>91699000505</v>
      </c>
      <c r="C12" s="25" t="s">
        <v>31</v>
      </c>
      <c r="D12" s="1">
        <v>6402</v>
      </c>
      <c r="E12" s="2" t="s">
        <v>12</v>
      </c>
      <c r="F12" s="2" t="s">
        <v>54</v>
      </c>
      <c r="G12" s="2" t="s">
        <v>92</v>
      </c>
      <c r="H12" s="3" t="s">
        <v>5</v>
      </c>
      <c r="I12" s="4">
        <v>366</v>
      </c>
      <c r="J12" s="5">
        <v>366000</v>
      </c>
    </row>
    <row r="13" spans="1:10" ht="22.5" x14ac:dyDescent="0.2">
      <c r="A13" s="26" t="s">
        <v>56</v>
      </c>
      <c r="B13" s="24">
        <v>91699000517</v>
      </c>
      <c r="C13" s="25" t="s">
        <v>39</v>
      </c>
      <c r="D13" s="1">
        <v>6402</v>
      </c>
      <c r="E13" s="2" t="s">
        <v>12</v>
      </c>
      <c r="F13" s="2" t="s">
        <v>13</v>
      </c>
      <c r="G13" s="2" t="s">
        <v>92</v>
      </c>
      <c r="H13" s="3" t="s">
        <v>5</v>
      </c>
      <c r="I13" s="4">
        <v>467.6</v>
      </c>
      <c r="J13" s="5">
        <v>467620</v>
      </c>
    </row>
    <row r="14" spans="1:10" x14ac:dyDescent="0.2">
      <c r="A14" s="26" t="s">
        <v>58</v>
      </c>
      <c r="B14" s="24">
        <v>91699000513</v>
      </c>
      <c r="C14" s="25" t="s">
        <v>39</v>
      </c>
      <c r="D14" s="1">
        <v>6402</v>
      </c>
      <c r="E14" s="2" t="s">
        <v>12</v>
      </c>
      <c r="F14" s="2" t="s">
        <v>13</v>
      </c>
      <c r="G14" s="2" t="s">
        <v>92</v>
      </c>
      <c r="H14" s="3" t="s">
        <v>5</v>
      </c>
      <c r="I14" s="4">
        <v>52.6</v>
      </c>
      <c r="J14" s="5">
        <v>52620.230000000447</v>
      </c>
    </row>
    <row r="15" spans="1:10" x14ac:dyDescent="0.2">
      <c r="A15" s="27" t="s">
        <v>94</v>
      </c>
      <c r="B15" s="24">
        <v>91699000529</v>
      </c>
      <c r="C15" s="25" t="s">
        <v>25</v>
      </c>
      <c r="D15" s="1">
        <v>6402</v>
      </c>
      <c r="E15" s="2" t="s">
        <v>12</v>
      </c>
      <c r="F15" s="2" t="s">
        <v>13</v>
      </c>
      <c r="G15" s="2" t="s">
        <v>92</v>
      </c>
      <c r="H15" s="3" t="s">
        <v>5</v>
      </c>
      <c r="I15" s="4">
        <v>32.6</v>
      </c>
      <c r="J15" s="5">
        <v>32580</v>
      </c>
    </row>
    <row r="16" spans="1:10" ht="22.5" x14ac:dyDescent="0.2">
      <c r="A16" s="27" t="s">
        <v>40</v>
      </c>
      <c r="B16" s="24">
        <v>91699000525</v>
      </c>
      <c r="C16" s="25" t="s">
        <v>25</v>
      </c>
      <c r="D16" s="1">
        <v>6402</v>
      </c>
      <c r="E16" s="2" t="s">
        <v>12</v>
      </c>
      <c r="F16" s="6" t="s">
        <v>96</v>
      </c>
      <c r="G16" s="6" t="s">
        <v>95</v>
      </c>
      <c r="H16" s="3" t="s">
        <v>5</v>
      </c>
      <c r="I16" s="4">
        <v>518.70000000000005</v>
      </c>
      <c r="J16" s="5">
        <v>518733.89</v>
      </c>
    </row>
    <row r="17" spans="1:10" ht="22.5" x14ac:dyDescent="0.2">
      <c r="A17" s="27" t="s">
        <v>59</v>
      </c>
      <c r="B17" s="24">
        <v>91699000524</v>
      </c>
      <c r="C17" s="25" t="s">
        <v>25</v>
      </c>
      <c r="D17" s="1">
        <v>6402</v>
      </c>
      <c r="E17" s="2" t="s">
        <v>12</v>
      </c>
      <c r="F17" s="2" t="s">
        <v>13</v>
      </c>
      <c r="G17" s="2" t="s">
        <v>92</v>
      </c>
      <c r="H17" s="3" t="s">
        <v>5</v>
      </c>
      <c r="I17" s="4">
        <v>145.4</v>
      </c>
      <c r="J17" s="5">
        <v>145451.85000000149</v>
      </c>
    </row>
    <row r="18" spans="1:10" ht="22.5" x14ac:dyDescent="0.2">
      <c r="A18" s="27" t="s">
        <v>97</v>
      </c>
      <c r="B18" s="24">
        <v>91699000528</v>
      </c>
      <c r="C18" s="25" t="s">
        <v>25</v>
      </c>
      <c r="D18" s="1">
        <v>6402</v>
      </c>
      <c r="E18" s="2" t="s">
        <v>12</v>
      </c>
      <c r="F18" s="2" t="s">
        <v>13</v>
      </c>
      <c r="G18" s="2" t="s">
        <v>92</v>
      </c>
      <c r="H18" s="3" t="s">
        <v>5</v>
      </c>
      <c r="I18" s="4">
        <v>194.6</v>
      </c>
      <c r="J18" s="5">
        <v>194565.93999999762</v>
      </c>
    </row>
    <row r="19" spans="1:10" x14ac:dyDescent="0.2">
      <c r="A19" s="27" t="s">
        <v>98</v>
      </c>
      <c r="B19" s="24">
        <v>91699000803</v>
      </c>
      <c r="C19" s="25" t="s">
        <v>10</v>
      </c>
      <c r="D19" s="1">
        <v>6402</v>
      </c>
      <c r="E19" s="2" t="s">
        <v>12</v>
      </c>
      <c r="F19" s="2" t="s">
        <v>13</v>
      </c>
      <c r="G19" s="2" t="s">
        <v>92</v>
      </c>
      <c r="H19" s="3" t="s">
        <v>5</v>
      </c>
      <c r="I19" s="4">
        <v>24.8</v>
      </c>
      <c r="J19" s="5">
        <v>24785.939999999478</v>
      </c>
    </row>
    <row r="20" spans="1:10" ht="22.5" x14ac:dyDescent="0.2">
      <c r="A20" s="27" t="s">
        <v>60</v>
      </c>
      <c r="B20" s="24">
        <v>91699000534</v>
      </c>
      <c r="C20" s="25" t="s">
        <v>10</v>
      </c>
      <c r="D20" s="1">
        <v>6402</v>
      </c>
      <c r="E20" s="2" t="s">
        <v>12</v>
      </c>
      <c r="F20" s="6" t="s">
        <v>99</v>
      </c>
      <c r="G20" s="6" t="s">
        <v>95</v>
      </c>
      <c r="H20" s="3" t="s">
        <v>5</v>
      </c>
      <c r="I20" s="4">
        <v>239.7</v>
      </c>
      <c r="J20" s="5">
        <v>239666</v>
      </c>
    </row>
    <row r="21" spans="1:10" ht="22.5" x14ac:dyDescent="0.2">
      <c r="A21" s="57" t="s">
        <v>100</v>
      </c>
      <c r="B21" s="24">
        <v>91699001547</v>
      </c>
      <c r="C21" s="25" t="s">
        <v>10</v>
      </c>
      <c r="D21" s="1">
        <v>6402</v>
      </c>
      <c r="E21" s="2" t="s">
        <v>12</v>
      </c>
      <c r="F21" s="2" t="s">
        <v>13</v>
      </c>
      <c r="G21" s="2" t="s">
        <v>92</v>
      </c>
      <c r="H21" s="3" t="s">
        <v>5</v>
      </c>
      <c r="I21" s="4">
        <v>83.2</v>
      </c>
      <c r="J21" s="5">
        <v>83200</v>
      </c>
    </row>
    <row r="22" spans="1:10" x14ac:dyDescent="0.2">
      <c r="A22" s="57" t="s">
        <v>51</v>
      </c>
      <c r="B22" s="24">
        <v>91699000554</v>
      </c>
      <c r="C22" s="25" t="s">
        <v>10</v>
      </c>
      <c r="D22" s="1">
        <v>6402</v>
      </c>
      <c r="E22" s="2" t="s">
        <v>12</v>
      </c>
      <c r="F22" s="6" t="s">
        <v>99</v>
      </c>
      <c r="G22" s="6" t="s">
        <v>95</v>
      </c>
      <c r="H22" s="3" t="s">
        <v>5</v>
      </c>
      <c r="I22" s="4">
        <v>247</v>
      </c>
      <c r="J22" s="5">
        <v>246993.2</v>
      </c>
    </row>
    <row r="23" spans="1:10" x14ac:dyDescent="0.2">
      <c r="A23" s="27" t="s">
        <v>32</v>
      </c>
      <c r="B23" s="24">
        <v>91699000538</v>
      </c>
      <c r="C23" s="25" t="s">
        <v>10</v>
      </c>
      <c r="D23" s="1">
        <v>6402</v>
      </c>
      <c r="E23" s="2" t="s">
        <v>12</v>
      </c>
      <c r="F23" s="2" t="s">
        <v>57</v>
      </c>
      <c r="G23" s="2" t="s">
        <v>92</v>
      </c>
      <c r="H23" s="3" t="s">
        <v>5</v>
      </c>
      <c r="I23" s="4">
        <v>0.4</v>
      </c>
      <c r="J23" s="5">
        <v>397</v>
      </c>
    </row>
    <row r="24" spans="1:10" ht="22.5" x14ac:dyDescent="0.2">
      <c r="A24" s="27" t="s">
        <v>61</v>
      </c>
      <c r="B24" s="24">
        <v>91699000542</v>
      </c>
      <c r="C24" s="25" t="s">
        <v>10</v>
      </c>
      <c r="D24" s="1">
        <v>6402</v>
      </c>
      <c r="E24" s="2" t="s">
        <v>12</v>
      </c>
      <c r="F24" s="2" t="s">
        <v>54</v>
      </c>
      <c r="G24" s="2" t="s">
        <v>92</v>
      </c>
      <c r="H24" s="3" t="s">
        <v>5</v>
      </c>
      <c r="I24" s="4">
        <v>366</v>
      </c>
      <c r="J24" s="5">
        <v>366000</v>
      </c>
    </row>
    <row r="25" spans="1:10" ht="22.5" x14ac:dyDescent="0.2">
      <c r="A25" s="27" t="s">
        <v>41</v>
      </c>
      <c r="B25" s="24">
        <v>91699000542</v>
      </c>
      <c r="C25" s="25" t="s">
        <v>10</v>
      </c>
      <c r="D25" s="1">
        <v>6402</v>
      </c>
      <c r="E25" s="2" t="s">
        <v>12</v>
      </c>
      <c r="F25" s="6" t="s">
        <v>99</v>
      </c>
      <c r="G25" s="6" t="s">
        <v>95</v>
      </c>
      <c r="H25" s="3" t="s">
        <v>5</v>
      </c>
      <c r="I25" s="4">
        <v>218.5</v>
      </c>
      <c r="J25" s="5">
        <v>218500</v>
      </c>
    </row>
    <row r="26" spans="1:10" ht="22.5" x14ac:dyDescent="0.2">
      <c r="A26" s="27" t="s">
        <v>41</v>
      </c>
      <c r="B26" s="24">
        <v>91699000542</v>
      </c>
      <c r="C26" s="25" t="s">
        <v>10</v>
      </c>
      <c r="D26" s="1">
        <v>6402</v>
      </c>
      <c r="E26" s="2" t="s">
        <v>12</v>
      </c>
      <c r="F26" s="6" t="s">
        <v>96</v>
      </c>
      <c r="G26" s="6" t="s">
        <v>95</v>
      </c>
      <c r="H26" s="3" t="s">
        <v>5</v>
      </c>
      <c r="I26" s="4">
        <v>8.1</v>
      </c>
      <c r="J26" s="5">
        <v>8118.5999999999767</v>
      </c>
    </row>
    <row r="27" spans="1:10" x14ac:dyDescent="0.2">
      <c r="A27" s="27" t="s">
        <v>62</v>
      </c>
      <c r="B27" s="24">
        <v>91699000552</v>
      </c>
      <c r="C27" s="25" t="s">
        <v>10</v>
      </c>
      <c r="D27" s="1">
        <v>6402</v>
      </c>
      <c r="E27" s="2" t="s">
        <v>12</v>
      </c>
      <c r="F27" s="6" t="s">
        <v>96</v>
      </c>
      <c r="G27" s="6" t="s">
        <v>95</v>
      </c>
      <c r="H27" s="3" t="s">
        <v>5</v>
      </c>
      <c r="I27" s="4">
        <v>0.1</v>
      </c>
      <c r="J27" s="5">
        <v>44.540000000037253</v>
      </c>
    </row>
    <row r="28" spans="1:10" x14ac:dyDescent="0.2">
      <c r="A28" s="27" t="s">
        <v>63</v>
      </c>
      <c r="B28" s="24">
        <v>91699000550</v>
      </c>
      <c r="C28" s="25" t="s">
        <v>10</v>
      </c>
      <c r="D28" s="1">
        <v>6402</v>
      </c>
      <c r="E28" s="2" t="s">
        <v>12</v>
      </c>
      <c r="F28" s="6" t="s">
        <v>99</v>
      </c>
      <c r="G28" s="6" t="s">
        <v>95</v>
      </c>
      <c r="H28" s="3" t="s">
        <v>5</v>
      </c>
      <c r="I28" s="4">
        <v>179</v>
      </c>
      <c r="J28" s="5">
        <v>179031.72</v>
      </c>
    </row>
    <row r="29" spans="1:10" x14ac:dyDescent="0.2">
      <c r="A29" s="27" t="s">
        <v>63</v>
      </c>
      <c r="B29" s="24">
        <v>91699000550</v>
      </c>
      <c r="C29" s="25" t="s">
        <v>10</v>
      </c>
      <c r="D29" s="1">
        <v>6402</v>
      </c>
      <c r="E29" s="2" t="s">
        <v>12</v>
      </c>
      <c r="F29" s="2" t="s">
        <v>13</v>
      </c>
      <c r="G29" s="2" t="s">
        <v>92</v>
      </c>
      <c r="H29" s="3" t="s">
        <v>5</v>
      </c>
      <c r="I29" s="4">
        <v>153.80000000000001</v>
      </c>
      <c r="J29" s="5">
        <v>153765.8599999994</v>
      </c>
    </row>
    <row r="30" spans="1:10" x14ac:dyDescent="0.2">
      <c r="A30" s="57" t="s">
        <v>64</v>
      </c>
      <c r="B30" s="24">
        <v>91699000539</v>
      </c>
      <c r="C30" s="25" t="s">
        <v>10</v>
      </c>
      <c r="D30" s="1">
        <v>6402</v>
      </c>
      <c r="E30" s="2" t="s">
        <v>12</v>
      </c>
      <c r="F30" s="6" t="s">
        <v>57</v>
      </c>
      <c r="G30" s="2" t="s">
        <v>92</v>
      </c>
      <c r="H30" s="3" t="s">
        <v>5</v>
      </c>
      <c r="I30" s="4">
        <v>52</v>
      </c>
      <c r="J30" s="5">
        <v>52039.740000000005</v>
      </c>
    </row>
    <row r="31" spans="1:10" x14ac:dyDescent="0.2">
      <c r="A31" s="27" t="s">
        <v>42</v>
      </c>
      <c r="B31" s="24">
        <v>91699000539</v>
      </c>
      <c r="C31" s="25" t="s">
        <v>10</v>
      </c>
      <c r="D31" s="1">
        <v>6402</v>
      </c>
      <c r="E31" s="2" t="s">
        <v>12</v>
      </c>
      <c r="F31" s="2" t="s">
        <v>13</v>
      </c>
      <c r="G31" s="2" t="s">
        <v>92</v>
      </c>
      <c r="H31" s="3" t="s">
        <v>5</v>
      </c>
      <c r="I31" s="4">
        <v>162</v>
      </c>
      <c r="J31" s="5">
        <v>162047.13000000268</v>
      </c>
    </row>
    <row r="32" spans="1:10" ht="22.5" x14ac:dyDescent="0.2">
      <c r="A32" s="27" t="s">
        <v>101</v>
      </c>
      <c r="B32" s="24">
        <v>91699000828</v>
      </c>
      <c r="C32" s="25" t="s">
        <v>11</v>
      </c>
      <c r="D32" s="1">
        <v>6402</v>
      </c>
      <c r="E32" s="2" t="s">
        <v>12</v>
      </c>
      <c r="F32" s="6" t="s">
        <v>99</v>
      </c>
      <c r="G32" s="6" t="s">
        <v>95</v>
      </c>
      <c r="H32" s="3" t="s">
        <v>5</v>
      </c>
      <c r="I32" s="4">
        <v>10.8</v>
      </c>
      <c r="J32" s="5">
        <v>10769</v>
      </c>
    </row>
    <row r="33" spans="1:10" ht="22.5" x14ac:dyDescent="0.2">
      <c r="A33" s="27" t="s">
        <v>102</v>
      </c>
      <c r="B33" s="24">
        <v>91699000830</v>
      </c>
      <c r="C33" s="25" t="s">
        <v>11</v>
      </c>
      <c r="D33" s="1">
        <v>6402</v>
      </c>
      <c r="E33" s="2" t="s">
        <v>12</v>
      </c>
      <c r="F33" s="6" t="s">
        <v>99</v>
      </c>
      <c r="G33" s="6" t="s">
        <v>95</v>
      </c>
      <c r="H33" s="3" t="s">
        <v>5</v>
      </c>
      <c r="I33" s="4">
        <v>92</v>
      </c>
      <c r="J33" s="5">
        <v>92000</v>
      </c>
    </row>
    <row r="34" spans="1:10" ht="33.75" x14ac:dyDescent="0.2">
      <c r="A34" s="27" t="s">
        <v>65</v>
      </c>
      <c r="B34" s="24">
        <v>91699000566</v>
      </c>
      <c r="C34" s="25" t="s">
        <v>11</v>
      </c>
      <c r="D34" s="1">
        <v>6402</v>
      </c>
      <c r="E34" s="2" t="s">
        <v>12</v>
      </c>
      <c r="F34" s="6" t="s">
        <v>96</v>
      </c>
      <c r="G34" s="6" t="s">
        <v>95</v>
      </c>
      <c r="H34" s="3" t="s">
        <v>5</v>
      </c>
      <c r="I34" s="4">
        <v>0.1</v>
      </c>
      <c r="J34" s="5">
        <v>39</v>
      </c>
    </row>
    <row r="35" spans="1:10" ht="33.75" x14ac:dyDescent="0.2">
      <c r="A35" s="27" t="s">
        <v>43</v>
      </c>
      <c r="B35" s="24">
        <v>91699000557</v>
      </c>
      <c r="C35" s="25" t="s">
        <v>11</v>
      </c>
      <c r="D35" s="1">
        <v>6402</v>
      </c>
      <c r="E35" s="2" t="s">
        <v>12</v>
      </c>
      <c r="F35" s="2" t="s">
        <v>13</v>
      </c>
      <c r="G35" s="2" t="s">
        <v>92</v>
      </c>
      <c r="H35" s="3" t="s">
        <v>5</v>
      </c>
      <c r="I35" s="4">
        <v>125.5</v>
      </c>
      <c r="J35" s="5">
        <v>125561.40000000596</v>
      </c>
    </row>
    <row r="36" spans="1:10" ht="22.5" x14ac:dyDescent="0.2">
      <c r="A36" s="27" t="s">
        <v>66</v>
      </c>
      <c r="B36" s="24">
        <v>91699000567</v>
      </c>
      <c r="C36" s="25" t="s">
        <v>11</v>
      </c>
      <c r="D36" s="1">
        <v>6402</v>
      </c>
      <c r="E36" s="2" t="s">
        <v>12</v>
      </c>
      <c r="F36" s="2" t="s">
        <v>13</v>
      </c>
      <c r="G36" s="2" t="s">
        <v>92</v>
      </c>
      <c r="H36" s="3" t="s">
        <v>5</v>
      </c>
      <c r="I36" s="4">
        <v>113.9</v>
      </c>
      <c r="J36" s="5">
        <v>113881.8599999994</v>
      </c>
    </row>
    <row r="37" spans="1:10" ht="22.5" x14ac:dyDescent="0.2">
      <c r="A37" s="27" t="s">
        <v>44</v>
      </c>
      <c r="B37" s="24">
        <v>91699000565</v>
      </c>
      <c r="C37" s="25" t="s">
        <v>11</v>
      </c>
      <c r="D37" s="1">
        <v>6402</v>
      </c>
      <c r="E37" s="2" t="s">
        <v>12</v>
      </c>
      <c r="F37" s="6" t="s">
        <v>67</v>
      </c>
      <c r="G37" s="2" t="s">
        <v>92</v>
      </c>
      <c r="H37" s="3" t="s">
        <v>5</v>
      </c>
      <c r="I37" s="4">
        <v>230</v>
      </c>
      <c r="J37" s="5">
        <v>230000</v>
      </c>
    </row>
    <row r="38" spans="1:10" ht="33.75" x14ac:dyDescent="0.2">
      <c r="A38" s="27" t="s">
        <v>138</v>
      </c>
      <c r="B38" s="24">
        <v>91699000570</v>
      </c>
      <c r="C38" s="25" t="s">
        <v>11</v>
      </c>
      <c r="D38" s="1">
        <v>6402</v>
      </c>
      <c r="E38" s="2" t="s">
        <v>12</v>
      </c>
      <c r="F38" s="6" t="s">
        <v>67</v>
      </c>
      <c r="G38" s="2" t="s">
        <v>92</v>
      </c>
      <c r="H38" s="3" t="s">
        <v>5</v>
      </c>
      <c r="I38" s="4">
        <v>7.2</v>
      </c>
      <c r="J38" s="5">
        <v>7183.4000000059605</v>
      </c>
    </row>
    <row r="39" spans="1:10" x14ac:dyDescent="0.2">
      <c r="A39" s="27" t="s">
        <v>105</v>
      </c>
      <c r="B39" s="24">
        <v>91699000834</v>
      </c>
      <c r="C39" s="25" t="s">
        <v>29</v>
      </c>
      <c r="D39" s="1">
        <v>6402</v>
      </c>
      <c r="E39" s="2" t="s">
        <v>12</v>
      </c>
      <c r="F39" s="2" t="s">
        <v>13</v>
      </c>
      <c r="G39" s="2" t="s">
        <v>92</v>
      </c>
      <c r="H39" s="3" t="s">
        <v>5</v>
      </c>
      <c r="I39" s="4">
        <v>323.5</v>
      </c>
      <c r="J39" s="5">
        <v>323482</v>
      </c>
    </row>
    <row r="40" spans="1:10" x14ac:dyDescent="0.2">
      <c r="A40" s="27" t="s">
        <v>106</v>
      </c>
      <c r="B40" s="24">
        <v>91699000833</v>
      </c>
      <c r="C40" s="25" t="s">
        <v>29</v>
      </c>
      <c r="D40" s="1">
        <v>6402</v>
      </c>
      <c r="E40" s="2" t="s">
        <v>12</v>
      </c>
      <c r="F40" s="2" t="s">
        <v>57</v>
      </c>
      <c r="G40" s="2" t="s">
        <v>92</v>
      </c>
      <c r="H40" s="3" t="s">
        <v>5</v>
      </c>
      <c r="I40" s="4">
        <v>4.7</v>
      </c>
      <c r="J40" s="5">
        <v>4684.5</v>
      </c>
    </row>
    <row r="41" spans="1:10" x14ac:dyDescent="0.2">
      <c r="A41" s="27" t="s">
        <v>107</v>
      </c>
      <c r="B41" s="24">
        <v>91699001211</v>
      </c>
      <c r="C41" s="25" t="s">
        <v>29</v>
      </c>
      <c r="D41" s="1">
        <v>6402</v>
      </c>
      <c r="E41" s="2" t="s">
        <v>12</v>
      </c>
      <c r="F41" s="2" t="s">
        <v>13</v>
      </c>
      <c r="G41" s="2" t="s">
        <v>92</v>
      </c>
      <c r="H41" s="3" t="s">
        <v>5</v>
      </c>
      <c r="I41" s="4">
        <v>0.1</v>
      </c>
      <c r="J41" s="5">
        <v>105.14000000059605</v>
      </c>
    </row>
    <row r="42" spans="1:10" x14ac:dyDescent="0.2">
      <c r="A42" s="27" t="s">
        <v>108</v>
      </c>
      <c r="B42" s="24">
        <v>91699000838</v>
      </c>
      <c r="C42" s="25" t="s">
        <v>29</v>
      </c>
      <c r="D42" s="1">
        <v>6402</v>
      </c>
      <c r="E42" s="2" t="s">
        <v>12</v>
      </c>
      <c r="F42" s="2" t="s">
        <v>13</v>
      </c>
      <c r="G42" s="2" t="s">
        <v>92</v>
      </c>
      <c r="H42" s="3" t="s">
        <v>5</v>
      </c>
      <c r="I42" s="4">
        <v>13.3</v>
      </c>
      <c r="J42" s="5">
        <v>13265</v>
      </c>
    </row>
    <row r="43" spans="1:10" ht="22.5" x14ac:dyDescent="0.2">
      <c r="A43" s="27" t="s">
        <v>109</v>
      </c>
      <c r="B43" s="24">
        <v>91699000579</v>
      </c>
      <c r="C43" s="25" t="s">
        <v>29</v>
      </c>
      <c r="D43" s="1">
        <v>6402</v>
      </c>
      <c r="E43" s="2" t="s">
        <v>12</v>
      </c>
      <c r="F43" s="2" t="s">
        <v>13</v>
      </c>
      <c r="G43" s="2" t="s">
        <v>92</v>
      </c>
      <c r="H43" s="3" t="s">
        <v>5</v>
      </c>
      <c r="I43" s="4">
        <v>12.6</v>
      </c>
      <c r="J43" s="5">
        <v>12562.239999994636</v>
      </c>
    </row>
    <row r="44" spans="1:10" ht="22.5" x14ac:dyDescent="0.2">
      <c r="A44" s="27" t="s">
        <v>45</v>
      </c>
      <c r="B44" s="24">
        <v>91699000574</v>
      </c>
      <c r="C44" s="25" t="s">
        <v>29</v>
      </c>
      <c r="D44" s="1">
        <v>6402</v>
      </c>
      <c r="E44" s="2" t="s">
        <v>12</v>
      </c>
      <c r="F44" s="2" t="s">
        <v>13</v>
      </c>
      <c r="G44" s="2" t="s">
        <v>92</v>
      </c>
      <c r="H44" s="3" t="s">
        <v>5</v>
      </c>
      <c r="I44" s="4">
        <v>10.5</v>
      </c>
      <c r="J44" s="5">
        <v>10529</v>
      </c>
    </row>
    <row r="45" spans="1:10" ht="22.5" x14ac:dyDescent="0.2">
      <c r="A45" s="27" t="s">
        <v>68</v>
      </c>
      <c r="B45" s="24">
        <v>91699000575</v>
      </c>
      <c r="C45" s="25" t="s">
        <v>29</v>
      </c>
      <c r="D45" s="1">
        <v>6402</v>
      </c>
      <c r="E45" s="2" t="s">
        <v>12</v>
      </c>
      <c r="F45" s="2" t="s">
        <v>54</v>
      </c>
      <c r="G45" s="2" t="s">
        <v>92</v>
      </c>
      <c r="H45" s="3" t="s">
        <v>5</v>
      </c>
      <c r="I45" s="4">
        <v>237</v>
      </c>
      <c r="J45" s="5">
        <v>237000</v>
      </c>
    </row>
    <row r="46" spans="1:10" ht="22.5" x14ac:dyDescent="0.2">
      <c r="A46" s="27" t="s">
        <v>74</v>
      </c>
      <c r="B46" s="24">
        <v>91699000841</v>
      </c>
      <c r="C46" s="25" t="s">
        <v>26</v>
      </c>
      <c r="D46" s="1">
        <v>6402</v>
      </c>
      <c r="E46" s="2" t="s">
        <v>12</v>
      </c>
      <c r="F46" s="2" t="s">
        <v>13</v>
      </c>
      <c r="G46" s="2" t="s">
        <v>92</v>
      </c>
      <c r="H46" s="3" t="s">
        <v>5</v>
      </c>
      <c r="I46" s="4">
        <v>74.599999999999994</v>
      </c>
      <c r="J46" s="5">
        <v>74593</v>
      </c>
    </row>
    <row r="47" spans="1:10" ht="22.5" x14ac:dyDescent="0.2">
      <c r="A47" s="27" t="s">
        <v>111</v>
      </c>
      <c r="B47" s="24">
        <v>91699000595</v>
      </c>
      <c r="C47" s="25" t="s">
        <v>26</v>
      </c>
      <c r="D47" s="1">
        <v>6402</v>
      </c>
      <c r="E47" s="2" t="s">
        <v>12</v>
      </c>
      <c r="F47" s="2" t="s">
        <v>13</v>
      </c>
      <c r="G47" s="2" t="s">
        <v>92</v>
      </c>
      <c r="H47" s="3" t="s">
        <v>5</v>
      </c>
      <c r="I47" s="4">
        <v>20.5</v>
      </c>
      <c r="J47" s="5">
        <v>20490</v>
      </c>
    </row>
    <row r="48" spans="1:10" x14ac:dyDescent="0.2">
      <c r="A48" s="28" t="s">
        <v>114</v>
      </c>
      <c r="B48" s="24">
        <v>91699000616</v>
      </c>
      <c r="C48" s="25" t="s">
        <v>22</v>
      </c>
      <c r="D48" s="1">
        <v>6402</v>
      </c>
      <c r="E48" s="2" t="s">
        <v>12</v>
      </c>
      <c r="F48" s="2" t="s">
        <v>54</v>
      </c>
      <c r="G48" s="2" t="s">
        <v>92</v>
      </c>
      <c r="H48" s="3" t="s">
        <v>5</v>
      </c>
      <c r="I48" s="4">
        <v>366</v>
      </c>
      <c r="J48" s="5">
        <v>366000</v>
      </c>
    </row>
    <row r="49" spans="1:10" ht="22.5" x14ac:dyDescent="0.2">
      <c r="A49" s="26" t="s">
        <v>115</v>
      </c>
      <c r="B49" s="24">
        <v>91699001276</v>
      </c>
      <c r="C49" s="25" t="s">
        <v>23</v>
      </c>
      <c r="D49" s="1">
        <v>6402</v>
      </c>
      <c r="E49" s="2" t="s">
        <v>12</v>
      </c>
      <c r="F49" s="2" t="s">
        <v>13</v>
      </c>
      <c r="G49" s="2" t="s">
        <v>92</v>
      </c>
      <c r="H49" s="3" t="s">
        <v>5</v>
      </c>
      <c r="I49" s="4">
        <v>610.70000000000005</v>
      </c>
      <c r="J49" s="5">
        <v>610697</v>
      </c>
    </row>
    <row r="50" spans="1:10" ht="22.5" x14ac:dyDescent="0.2">
      <c r="A50" s="26" t="s">
        <v>116</v>
      </c>
      <c r="B50" s="24">
        <v>91699000621</v>
      </c>
      <c r="C50" s="25" t="s">
        <v>23</v>
      </c>
      <c r="D50" s="1">
        <v>6402</v>
      </c>
      <c r="E50" s="2" t="s">
        <v>12</v>
      </c>
      <c r="F50" s="2" t="s">
        <v>13</v>
      </c>
      <c r="G50" s="2" t="s">
        <v>92</v>
      </c>
      <c r="H50" s="3" t="s">
        <v>5</v>
      </c>
      <c r="I50" s="4">
        <v>223.4</v>
      </c>
      <c r="J50" s="5">
        <v>223447.6400000006</v>
      </c>
    </row>
    <row r="51" spans="1:10" ht="22.5" x14ac:dyDescent="0.2">
      <c r="A51" s="26" t="s">
        <v>75</v>
      </c>
      <c r="B51" s="24">
        <v>91699000619</v>
      </c>
      <c r="C51" s="25" t="s">
        <v>23</v>
      </c>
      <c r="D51" s="1">
        <v>6402</v>
      </c>
      <c r="E51" s="2" t="s">
        <v>12</v>
      </c>
      <c r="F51" s="2" t="s">
        <v>54</v>
      </c>
      <c r="G51" s="2" t="s">
        <v>92</v>
      </c>
      <c r="H51" s="3" t="s">
        <v>5</v>
      </c>
      <c r="I51" s="4">
        <v>141.69999999999999</v>
      </c>
      <c r="J51" s="5">
        <v>141713</v>
      </c>
    </row>
    <row r="52" spans="1:10" ht="22.5" x14ac:dyDescent="0.2">
      <c r="A52" s="26" t="s">
        <v>75</v>
      </c>
      <c r="B52" s="24">
        <v>91699000619</v>
      </c>
      <c r="C52" s="25" t="s">
        <v>23</v>
      </c>
      <c r="D52" s="1">
        <v>6402</v>
      </c>
      <c r="E52" s="2" t="s">
        <v>12</v>
      </c>
      <c r="F52" s="6" t="s">
        <v>96</v>
      </c>
      <c r="G52" s="6" t="s">
        <v>95</v>
      </c>
      <c r="H52" s="3" t="s">
        <v>5</v>
      </c>
      <c r="I52" s="4">
        <v>684</v>
      </c>
      <c r="J52" s="5">
        <v>683972.99</v>
      </c>
    </row>
    <row r="53" spans="1:10" ht="22.5" x14ac:dyDescent="0.2">
      <c r="A53" s="26" t="s">
        <v>75</v>
      </c>
      <c r="B53" s="24">
        <v>91699000619</v>
      </c>
      <c r="C53" s="25" t="s">
        <v>23</v>
      </c>
      <c r="D53" s="1">
        <v>6402</v>
      </c>
      <c r="E53" s="2" t="s">
        <v>12</v>
      </c>
      <c r="F53" s="2" t="s">
        <v>13</v>
      </c>
      <c r="G53" s="2" t="s">
        <v>92</v>
      </c>
      <c r="H53" s="3" t="s">
        <v>5</v>
      </c>
      <c r="I53" s="4">
        <v>145.5</v>
      </c>
      <c r="J53" s="5">
        <v>145547</v>
      </c>
    </row>
    <row r="54" spans="1:10" ht="22.5" customHeight="1" x14ac:dyDescent="0.2">
      <c r="A54" s="26" t="s">
        <v>117</v>
      </c>
      <c r="B54" s="24">
        <v>91699000623</v>
      </c>
      <c r="C54" s="25" t="s">
        <v>23</v>
      </c>
      <c r="D54" s="1">
        <v>6402</v>
      </c>
      <c r="E54" s="2" t="s">
        <v>12</v>
      </c>
      <c r="F54" s="2" t="s">
        <v>13</v>
      </c>
      <c r="G54" s="2" t="s">
        <v>92</v>
      </c>
      <c r="H54" s="3" t="s">
        <v>5</v>
      </c>
      <c r="I54" s="4">
        <v>188.8</v>
      </c>
      <c r="J54" s="5">
        <v>188803</v>
      </c>
    </row>
    <row r="55" spans="1:10" ht="22.5" x14ac:dyDescent="0.2">
      <c r="A55" s="26" t="s">
        <v>118</v>
      </c>
      <c r="B55" s="24">
        <v>91699000631</v>
      </c>
      <c r="C55" s="25" t="s">
        <v>23</v>
      </c>
      <c r="D55" s="1">
        <v>6402</v>
      </c>
      <c r="E55" s="2" t="s">
        <v>12</v>
      </c>
      <c r="F55" s="2" t="s">
        <v>13</v>
      </c>
      <c r="G55" s="2" t="s">
        <v>92</v>
      </c>
      <c r="H55" s="3" t="s">
        <v>5</v>
      </c>
      <c r="I55" s="4">
        <v>12.2</v>
      </c>
      <c r="J55" s="5">
        <v>12185</v>
      </c>
    </row>
    <row r="56" spans="1:10" ht="22.5" x14ac:dyDescent="0.2">
      <c r="A56" s="26" t="s">
        <v>76</v>
      </c>
      <c r="B56" s="24">
        <v>91699000629</v>
      </c>
      <c r="C56" s="25" t="s">
        <v>23</v>
      </c>
      <c r="D56" s="1">
        <v>6402</v>
      </c>
      <c r="E56" s="2" t="s">
        <v>12</v>
      </c>
      <c r="F56" s="2" t="s">
        <v>54</v>
      </c>
      <c r="G56" s="2" t="s">
        <v>92</v>
      </c>
      <c r="H56" s="3" t="s">
        <v>5</v>
      </c>
      <c r="I56" s="4">
        <v>205</v>
      </c>
      <c r="J56" s="5">
        <v>205022.59999999998</v>
      </c>
    </row>
    <row r="57" spans="1:10" ht="22.5" x14ac:dyDescent="0.2">
      <c r="A57" s="26" t="s">
        <v>46</v>
      </c>
      <c r="B57" s="24">
        <v>91699000629</v>
      </c>
      <c r="C57" s="25" t="s">
        <v>23</v>
      </c>
      <c r="D57" s="1">
        <v>6402</v>
      </c>
      <c r="E57" s="2" t="s">
        <v>12</v>
      </c>
      <c r="F57" s="2" t="s">
        <v>13</v>
      </c>
      <c r="G57" s="2" t="s">
        <v>92</v>
      </c>
      <c r="H57" s="3" t="s">
        <v>5</v>
      </c>
      <c r="I57" s="4">
        <v>37</v>
      </c>
      <c r="J57" s="5">
        <v>37009.429999999702</v>
      </c>
    </row>
    <row r="58" spans="1:10" x14ac:dyDescent="0.2">
      <c r="A58" s="29" t="s">
        <v>77</v>
      </c>
      <c r="B58" s="24">
        <v>91699000884</v>
      </c>
      <c r="C58" s="25" t="s">
        <v>35</v>
      </c>
      <c r="D58" s="1">
        <v>6402</v>
      </c>
      <c r="E58" s="2" t="s">
        <v>12</v>
      </c>
      <c r="F58" s="6" t="s">
        <v>57</v>
      </c>
      <c r="G58" s="2" t="s">
        <v>92</v>
      </c>
      <c r="H58" s="3" t="s">
        <v>5</v>
      </c>
      <c r="I58" s="4">
        <v>18.7</v>
      </c>
      <c r="J58" s="5">
        <v>18685.28</v>
      </c>
    </row>
    <row r="59" spans="1:10" x14ac:dyDescent="0.2">
      <c r="A59" s="29" t="s">
        <v>78</v>
      </c>
      <c r="B59" s="24">
        <v>91699000653</v>
      </c>
      <c r="C59" s="25" t="s">
        <v>35</v>
      </c>
      <c r="D59" s="1">
        <v>6402</v>
      </c>
      <c r="E59" s="2" t="s">
        <v>12</v>
      </c>
      <c r="F59" s="2" t="s">
        <v>13</v>
      </c>
      <c r="G59" s="2" t="s">
        <v>92</v>
      </c>
      <c r="H59" s="3" t="s">
        <v>5</v>
      </c>
      <c r="I59" s="4">
        <v>37.799999999999997</v>
      </c>
      <c r="J59" s="5">
        <v>37809</v>
      </c>
    </row>
    <row r="60" spans="1:10" x14ac:dyDescent="0.2">
      <c r="A60" s="29" t="s">
        <v>79</v>
      </c>
      <c r="B60" s="24">
        <v>91699000650</v>
      </c>
      <c r="C60" s="25" t="s">
        <v>35</v>
      </c>
      <c r="D60" s="1">
        <v>6402</v>
      </c>
      <c r="E60" s="2" t="s">
        <v>12</v>
      </c>
      <c r="F60" s="6" t="s">
        <v>99</v>
      </c>
      <c r="G60" s="6" t="s">
        <v>95</v>
      </c>
      <c r="H60" s="3" t="s">
        <v>5</v>
      </c>
      <c r="I60" s="4">
        <v>39.4</v>
      </c>
      <c r="J60" s="5">
        <v>39435.770000000019</v>
      </c>
    </row>
    <row r="61" spans="1:10" x14ac:dyDescent="0.2">
      <c r="A61" s="29" t="s">
        <v>119</v>
      </c>
      <c r="B61" s="24">
        <v>91699000663</v>
      </c>
      <c r="C61" s="25" t="s">
        <v>27</v>
      </c>
      <c r="D61" s="1">
        <v>6402</v>
      </c>
      <c r="E61" s="2" t="s">
        <v>12</v>
      </c>
      <c r="F61" s="2" t="s">
        <v>13</v>
      </c>
      <c r="G61" s="2" t="s">
        <v>92</v>
      </c>
      <c r="H61" s="3" t="s">
        <v>5</v>
      </c>
      <c r="I61" s="4">
        <v>60.7</v>
      </c>
      <c r="J61" s="5">
        <v>60661</v>
      </c>
    </row>
    <row r="62" spans="1:10" ht="22.5" x14ac:dyDescent="0.2">
      <c r="A62" s="26" t="s">
        <v>81</v>
      </c>
      <c r="B62" s="24">
        <v>91699000661</v>
      </c>
      <c r="C62" s="25" t="s">
        <v>27</v>
      </c>
      <c r="D62" s="1">
        <v>6402</v>
      </c>
      <c r="E62" s="2" t="s">
        <v>12</v>
      </c>
      <c r="F62" s="2" t="s">
        <v>13</v>
      </c>
      <c r="G62" s="2" t="s">
        <v>92</v>
      </c>
      <c r="H62" s="3" t="s">
        <v>5</v>
      </c>
      <c r="I62" s="4">
        <v>297.10000000000002</v>
      </c>
      <c r="J62" s="5">
        <v>297062.79999999702</v>
      </c>
    </row>
    <row r="63" spans="1:10" ht="12" customHeight="1" x14ac:dyDescent="0.2">
      <c r="A63" s="26" t="s">
        <v>120</v>
      </c>
      <c r="B63" s="24">
        <v>91699000903</v>
      </c>
      <c r="C63" s="25" t="s">
        <v>24</v>
      </c>
      <c r="D63" s="1">
        <v>6402</v>
      </c>
      <c r="E63" s="2" t="s">
        <v>12</v>
      </c>
      <c r="F63" s="2" t="s">
        <v>13</v>
      </c>
      <c r="G63" s="2" t="s">
        <v>92</v>
      </c>
      <c r="H63" s="3" t="s">
        <v>5</v>
      </c>
      <c r="I63" s="4">
        <v>15.4</v>
      </c>
      <c r="J63" s="5">
        <v>15433.230000000447</v>
      </c>
    </row>
    <row r="64" spans="1:10" ht="22.5" x14ac:dyDescent="0.2">
      <c r="A64" s="26" t="s">
        <v>121</v>
      </c>
      <c r="B64" s="24">
        <v>91699000673</v>
      </c>
      <c r="C64" s="25" t="s">
        <v>24</v>
      </c>
      <c r="D64" s="1">
        <v>6402</v>
      </c>
      <c r="E64" s="2" t="s">
        <v>12</v>
      </c>
      <c r="F64" s="6" t="s">
        <v>99</v>
      </c>
      <c r="G64" s="6" t="s">
        <v>95</v>
      </c>
      <c r="H64" s="3" t="s">
        <v>5</v>
      </c>
      <c r="I64" s="4">
        <v>32</v>
      </c>
      <c r="J64" s="5">
        <v>32016</v>
      </c>
    </row>
    <row r="65" spans="1:10" x14ac:dyDescent="0.2">
      <c r="A65" s="26" t="s">
        <v>47</v>
      </c>
      <c r="B65" s="24">
        <v>91699000668</v>
      </c>
      <c r="C65" s="25" t="s">
        <v>24</v>
      </c>
      <c r="D65" s="1">
        <v>6402</v>
      </c>
      <c r="E65" s="2" t="s">
        <v>12</v>
      </c>
      <c r="F65" s="2" t="s">
        <v>13</v>
      </c>
      <c r="G65" s="2" t="s">
        <v>92</v>
      </c>
      <c r="H65" s="3" t="s">
        <v>5</v>
      </c>
      <c r="I65" s="4">
        <v>10.199999999999999</v>
      </c>
      <c r="J65" s="5">
        <v>10200</v>
      </c>
    </row>
    <row r="66" spans="1:10" x14ac:dyDescent="0.2">
      <c r="A66" s="26" t="s">
        <v>82</v>
      </c>
      <c r="B66" s="24">
        <v>91699000670</v>
      </c>
      <c r="C66" s="25" t="s">
        <v>24</v>
      </c>
      <c r="D66" s="1">
        <v>6402</v>
      </c>
      <c r="E66" s="2" t="s">
        <v>12</v>
      </c>
      <c r="F66" s="2" t="s">
        <v>54</v>
      </c>
      <c r="G66" s="2" t="s">
        <v>92</v>
      </c>
      <c r="H66" s="3" t="s">
        <v>5</v>
      </c>
      <c r="I66" s="4">
        <v>116.3</v>
      </c>
      <c r="J66" s="5">
        <v>116282</v>
      </c>
    </row>
    <row r="67" spans="1:10" ht="22.5" x14ac:dyDescent="0.2">
      <c r="A67" s="29" t="s">
        <v>83</v>
      </c>
      <c r="B67" s="24">
        <v>91699000905</v>
      </c>
      <c r="C67" s="25" t="s">
        <v>48</v>
      </c>
      <c r="D67" s="1">
        <v>6402</v>
      </c>
      <c r="E67" s="2" t="s">
        <v>12</v>
      </c>
      <c r="F67" s="2" t="s">
        <v>13</v>
      </c>
      <c r="G67" s="2" t="s">
        <v>92</v>
      </c>
      <c r="H67" s="3" t="s">
        <v>5</v>
      </c>
      <c r="I67" s="4">
        <v>44.4</v>
      </c>
      <c r="J67" s="5">
        <v>44407.990000000224</v>
      </c>
    </row>
    <row r="68" spans="1:10" x14ac:dyDescent="0.2">
      <c r="A68" s="29" t="s">
        <v>84</v>
      </c>
      <c r="B68" s="24">
        <v>91699000910</v>
      </c>
      <c r="C68" s="25" t="s">
        <v>48</v>
      </c>
      <c r="D68" s="1">
        <v>6402</v>
      </c>
      <c r="E68" s="2" t="s">
        <v>12</v>
      </c>
      <c r="F68" s="2" t="s">
        <v>13</v>
      </c>
      <c r="G68" s="2" t="s">
        <v>92</v>
      </c>
      <c r="H68" s="3" t="s">
        <v>5</v>
      </c>
      <c r="I68" s="4">
        <v>311.3</v>
      </c>
      <c r="J68" s="5">
        <v>311334.08000000007</v>
      </c>
    </row>
    <row r="69" spans="1:10" x14ac:dyDescent="0.2">
      <c r="A69" s="29" t="s">
        <v>85</v>
      </c>
      <c r="B69" s="24">
        <v>91699000674</v>
      </c>
      <c r="C69" s="25" t="s">
        <v>48</v>
      </c>
      <c r="D69" s="1">
        <v>6402</v>
      </c>
      <c r="E69" s="2" t="s">
        <v>12</v>
      </c>
      <c r="F69" s="6" t="s">
        <v>54</v>
      </c>
      <c r="G69" s="2" t="s">
        <v>92</v>
      </c>
      <c r="H69" s="3" t="s">
        <v>5</v>
      </c>
      <c r="I69" s="4">
        <v>93.3</v>
      </c>
      <c r="J69" s="5">
        <v>93328</v>
      </c>
    </row>
    <row r="70" spans="1:10" ht="12.75" customHeight="1" x14ac:dyDescent="0.2">
      <c r="A70" s="26" t="s">
        <v>126</v>
      </c>
      <c r="B70" s="24">
        <v>91699001539</v>
      </c>
      <c r="C70" s="25" t="s">
        <v>127</v>
      </c>
      <c r="D70" s="1">
        <v>6402</v>
      </c>
      <c r="E70" s="2" t="s">
        <v>12</v>
      </c>
      <c r="F70" s="2" t="s">
        <v>13</v>
      </c>
      <c r="G70" s="2" t="s">
        <v>92</v>
      </c>
      <c r="H70" s="3" t="s">
        <v>5</v>
      </c>
      <c r="I70" s="4">
        <v>286.8</v>
      </c>
      <c r="J70" s="5">
        <v>286847.46999999881</v>
      </c>
    </row>
    <row r="71" spans="1:10" ht="22.5" x14ac:dyDescent="0.2">
      <c r="A71" s="26" t="s">
        <v>88</v>
      </c>
      <c r="B71" s="24">
        <v>91699000705</v>
      </c>
      <c r="C71" s="25" t="s">
        <v>36</v>
      </c>
      <c r="D71" s="1">
        <v>6402</v>
      </c>
      <c r="E71" s="2" t="s">
        <v>12</v>
      </c>
      <c r="F71" s="6" t="s">
        <v>99</v>
      </c>
      <c r="G71" s="6" t="s">
        <v>95</v>
      </c>
      <c r="H71" s="3" t="s">
        <v>5</v>
      </c>
      <c r="I71" s="4">
        <v>154.19999999999999</v>
      </c>
      <c r="J71" s="5">
        <v>154167.94</v>
      </c>
    </row>
    <row r="72" spans="1:10" ht="22.5" x14ac:dyDescent="0.2">
      <c r="A72" s="26" t="s">
        <v>88</v>
      </c>
      <c r="B72" s="24">
        <v>91699000705</v>
      </c>
      <c r="C72" s="25" t="s">
        <v>36</v>
      </c>
      <c r="D72" s="1">
        <v>6402</v>
      </c>
      <c r="E72" s="2" t="s">
        <v>12</v>
      </c>
      <c r="F72" s="6" t="s">
        <v>96</v>
      </c>
      <c r="G72" s="6" t="s">
        <v>95</v>
      </c>
      <c r="H72" s="3" t="s">
        <v>5</v>
      </c>
      <c r="I72" s="4">
        <v>0.5</v>
      </c>
      <c r="J72" s="5">
        <v>549.21999999997206</v>
      </c>
    </row>
    <row r="73" spans="1:10" s="58" customFormat="1" x14ac:dyDescent="0.2">
      <c r="A73" s="64" t="s">
        <v>112</v>
      </c>
      <c r="B73" s="65">
        <v>91699001533</v>
      </c>
      <c r="C73" s="66" t="s">
        <v>113</v>
      </c>
      <c r="D73" s="67">
        <v>6402</v>
      </c>
      <c r="E73" s="68" t="s">
        <v>12</v>
      </c>
      <c r="F73" s="68" t="s">
        <v>13</v>
      </c>
      <c r="G73" s="2" t="s">
        <v>92</v>
      </c>
      <c r="H73" s="69" t="s">
        <v>5</v>
      </c>
      <c r="I73" s="70">
        <v>13.7</v>
      </c>
      <c r="J73" s="71">
        <v>13704.410000000149</v>
      </c>
    </row>
    <row r="74" spans="1:10" s="58" customFormat="1" x14ac:dyDescent="0.2">
      <c r="A74" s="72" t="s">
        <v>128</v>
      </c>
      <c r="B74" s="65">
        <v>91699001356</v>
      </c>
      <c r="C74" s="66" t="s">
        <v>129</v>
      </c>
      <c r="D74" s="67">
        <v>6402</v>
      </c>
      <c r="E74" s="68" t="s">
        <v>12</v>
      </c>
      <c r="F74" s="68" t="s">
        <v>13</v>
      </c>
      <c r="G74" s="2" t="s">
        <v>92</v>
      </c>
      <c r="H74" s="69" t="s">
        <v>5</v>
      </c>
      <c r="I74" s="70">
        <v>13.1</v>
      </c>
      <c r="J74" s="71">
        <v>13080</v>
      </c>
    </row>
    <row r="75" spans="1:10" s="58" customFormat="1" x14ac:dyDescent="0.2">
      <c r="A75" s="73" t="s">
        <v>80</v>
      </c>
      <c r="B75" s="65">
        <v>91699000681</v>
      </c>
      <c r="C75" s="66" t="s">
        <v>28</v>
      </c>
      <c r="D75" s="67">
        <v>6402</v>
      </c>
      <c r="E75" s="68" t="s">
        <v>12</v>
      </c>
      <c r="F75" s="68" t="s">
        <v>13</v>
      </c>
      <c r="G75" s="2" t="s">
        <v>92</v>
      </c>
      <c r="H75" s="69" t="s">
        <v>5</v>
      </c>
      <c r="I75" s="70">
        <v>122.7</v>
      </c>
      <c r="J75" s="71">
        <v>122666.9299999997</v>
      </c>
    </row>
    <row r="76" spans="1:10" s="58" customFormat="1" x14ac:dyDescent="0.2">
      <c r="A76" s="73" t="s">
        <v>130</v>
      </c>
      <c r="B76" s="65">
        <v>91699000690</v>
      </c>
      <c r="C76" s="66" t="s">
        <v>131</v>
      </c>
      <c r="D76" s="67">
        <v>6402</v>
      </c>
      <c r="E76" s="68" t="s">
        <v>12</v>
      </c>
      <c r="F76" s="68" t="s">
        <v>54</v>
      </c>
      <c r="G76" s="2" t="s">
        <v>92</v>
      </c>
      <c r="H76" s="69" t="s">
        <v>5</v>
      </c>
      <c r="I76" s="70">
        <v>366</v>
      </c>
      <c r="J76" s="71">
        <v>366000</v>
      </c>
    </row>
    <row r="77" spans="1:10" x14ac:dyDescent="0.2">
      <c r="A77" s="64" t="s">
        <v>69</v>
      </c>
      <c r="B77" s="65">
        <v>91699000699</v>
      </c>
      <c r="C77" s="66" t="s">
        <v>70</v>
      </c>
      <c r="D77" s="67">
        <v>6402</v>
      </c>
      <c r="E77" s="68" t="s">
        <v>12</v>
      </c>
      <c r="F77" s="68" t="s">
        <v>13</v>
      </c>
      <c r="G77" s="2" t="s">
        <v>92</v>
      </c>
      <c r="H77" s="69" t="s">
        <v>5</v>
      </c>
      <c r="I77" s="70">
        <v>33.4</v>
      </c>
      <c r="J77" s="71">
        <v>33435.109999999404</v>
      </c>
    </row>
    <row r="78" spans="1:10" x14ac:dyDescent="0.2">
      <c r="A78" s="64" t="s">
        <v>71</v>
      </c>
      <c r="B78" s="65">
        <v>91699000698</v>
      </c>
      <c r="C78" s="66" t="s">
        <v>72</v>
      </c>
      <c r="D78" s="67">
        <v>6402</v>
      </c>
      <c r="E78" s="68" t="s">
        <v>12</v>
      </c>
      <c r="F78" s="68" t="s">
        <v>13</v>
      </c>
      <c r="G78" s="2" t="s">
        <v>92</v>
      </c>
      <c r="H78" s="69" t="s">
        <v>5</v>
      </c>
      <c r="I78" s="70">
        <v>286</v>
      </c>
      <c r="J78" s="71">
        <v>285972</v>
      </c>
    </row>
    <row r="79" spans="1:10" ht="22.5" x14ac:dyDescent="0.2">
      <c r="A79" s="64" t="s">
        <v>86</v>
      </c>
      <c r="B79" s="65">
        <v>91699001360</v>
      </c>
      <c r="C79" s="66" t="s">
        <v>52</v>
      </c>
      <c r="D79" s="67">
        <v>6402</v>
      </c>
      <c r="E79" s="68" t="s">
        <v>12</v>
      </c>
      <c r="F79" s="68" t="s">
        <v>54</v>
      </c>
      <c r="G79" s="2" t="s">
        <v>92</v>
      </c>
      <c r="H79" s="69" t="s">
        <v>5</v>
      </c>
      <c r="I79" s="70">
        <v>9.6</v>
      </c>
      <c r="J79" s="71">
        <v>9589</v>
      </c>
    </row>
    <row r="80" spans="1:10" s="58" customFormat="1" ht="22.5" x14ac:dyDescent="0.2">
      <c r="A80" s="64" t="s">
        <v>86</v>
      </c>
      <c r="B80" s="65">
        <v>91699001360</v>
      </c>
      <c r="C80" s="66" t="s">
        <v>52</v>
      </c>
      <c r="D80" s="67">
        <v>6402</v>
      </c>
      <c r="E80" s="68" t="s">
        <v>12</v>
      </c>
      <c r="F80" s="6" t="s">
        <v>96</v>
      </c>
      <c r="G80" s="6" t="s">
        <v>95</v>
      </c>
      <c r="H80" s="69" t="s">
        <v>5</v>
      </c>
      <c r="I80" s="70">
        <v>402.2</v>
      </c>
      <c r="J80" s="71">
        <v>402232.31</v>
      </c>
    </row>
    <row r="81" spans="1:12" s="58" customFormat="1" ht="22.5" x14ac:dyDescent="0.2">
      <c r="A81" s="64" t="s">
        <v>86</v>
      </c>
      <c r="B81" s="65">
        <v>91699001360</v>
      </c>
      <c r="C81" s="66" t="s">
        <v>52</v>
      </c>
      <c r="D81" s="67">
        <v>6402</v>
      </c>
      <c r="E81" s="68" t="s">
        <v>12</v>
      </c>
      <c r="F81" s="68" t="s">
        <v>13</v>
      </c>
      <c r="G81" s="2" t="s">
        <v>92</v>
      </c>
      <c r="H81" s="69" t="s">
        <v>5</v>
      </c>
      <c r="I81" s="70">
        <v>220.3</v>
      </c>
      <c r="J81" s="71">
        <v>220261.11999999732</v>
      </c>
    </row>
    <row r="82" spans="1:12" s="58" customFormat="1" ht="22.5" x14ac:dyDescent="0.2">
      <c r="A82" s="74" t="s">
        <v>103</v>
      </c>
      <c r="B82" s="65">
        <v>91699000687</v>
      </c>
      <c r="C82" s="66" t="s">
        <v>104</v>
      </c>
      <c r="D82" s="67">
        <v>6402</v>
      </c>
      <c r="E82" s="68" t="s">
        <v>12</v>
      </c>
      <c r="F82" s="68" t="s">
        <v>54</v>
      </c>
      <c r="G82" s="2" t="s">
        <v>92</v>
      </c>
      <c r="H82" s="69" t="s">
        <v>5</v>
      </c>
      <c r="I82" s="70">
        <v>36</v>
      </c>
      <c r="J82" s="71">
        <v>36000</v>
      </c>
    </row>
    <row r="83" spans="1:12" s="58" customFormat="1" x14ac:dyDescent="0.2">
      <c r="A83" s="74" t="s">
        <v>73</v>
      </c>
      <c r="B83" s="65">
        <v>91699001326</v>
      </c>
      <c r="C83" s="66" t="s">
        <v>33</v>
      </c>
      <c r="D83" s="67">
        <v>6402</v>
      </c>
      <c r="E83" s="68" t="s">
        <v>12</v>
      </c>
      <c r="F83" s="68" t="s">
        <v>13</v>
      </c>
      <c r="G83" s="2" t="s">
        <v>92</v>
      </c>
      <c r="H83" s="69" t="s">
        <v>5</v>
      </c>
      <c r="I83" s="70">
        <v>599.9</v>
      </c>
      <c r="J83" s="71">
        <v>599907</v>
      </c>
    </row>
    <row r="84" spans="1:12" s="58" customFormat="1" x14ac:dyDescent="0.2">
      <c r="A84" s="75" t="s">
        <v>122</v>
      </c>
      <c r="B84" s="65">
        <v>91699001550</v>
      </c>
      <c r="C84" s="66" t="s">
        <v>123</v>
      </c>
      <c r="D84" s="67">
        <v>6402</v>
      </c>
      <c r="E84" s="68" t="s">
        <v>12</v>
      </c>
      <c r="F84" s="68" t="s">
        <v>13</v>
      </c>
      <c r="G84" s="2" t="s">
        <v>92</v>
      </c>
      <c r="H84" s="69" t="s">
        <v>5</v>
      </c>
      <c r="I84" s="70">
        <v>67.099999999999994</v>
      </c>
      <c r="J84" s="71">
        <v>67113.950000000186</v>
      </c>
    </row>
    <row r="85" spans="1:12" s="58" customFormat="1" x14ac:dyDescent="0.2">
      <c r="A85" s="75" t="s">
        <v>124</v>
      </c>
      <c r="B85" s="65">
        <v>91699000933</v>
      </c>
      <c r="C85" s="66" t="s">
        <v>125</v>
      </c>
      <c r="D85" s="67">
        <v>6402</v>
      </c>
      <c r="E85" s="68" t="s">
        <v>12</v>
      </c>
      <c r="F85" s="68" t="s">
        <v>13</v>
      </c>
      <c r="G85" s="2" t="s">
        <v>92</v>
      </c>
      <c r="H85" s="69" t="s">
        <v>5</v>
      </c>
      <c r="I85" s="70">
        <v>12.7</v>
      </c>
      <c r="J85" s="71">
        <v>12654.699999999255</v>
      </c>
    </row>
    <row r="86" spans="1:12" s="58" customFormat="1" ht="13.5" thickBot="1" x14ac:dyDescent="0.25">
      <c r="A86" s="76" t="s">
        <v>87</v>
      </c>
      <c r="B86" s="65">
        <v>91699000683</v>
      </c>
      <c r="C86" s="66" t="s">
        <v>34</v>
      </c>
      <c r="D86" s="67">
        <v>6402</v>
      </c>
      <c r="E86" s="68" t="s">
        <v>12</v>
      </c>
      <c r="F86" s="68" t="s">
        <v>54</v>
      </c>
      <c r="G86" s="2" t="s">
        <v>92</v>
      </c>
      <c r="H86" s="69" t="s">
        <v>5</v>
      </c>
      <c r="I86" s="70">
        <v>366</v>
      </c>
      <c r="J86" s="71">
        <v>366000</v>
      </c>
    </row>
    <row r="87" spans="1:12" ht="12.75" customHeight="1" thickBot="1" x14ac:dyDescent="0.25">
      <c r="A87" s="83"/>
      <c r="B87" s="84"/>
      <c r="C87" s="30" t="s">
        <v>4</v>
      </c>
      <c r="D87" s="83"/>
      <c r="E87" s="85"/>
      <c r="F87" s="85"/>
      <c r="G87" s="85"/>
      <c r="H87" s="86"/>
      <c r="I87" s="7">
        <f>SUM(I11:I86)</f>
        <v>14649.600000000002</v>
      </c>
      <c r="J87" s="8">
        <f>SUM(J11:J86)</f>
        <v>14649610.939999998</v>
      </c>
      <c r="K87" s="31"/>
      <c r="L87" s="31"/>
    </row>
    <row r="88" spans="1:12" ht="15.95" customHeight="1" x14ac:dyDescent="0.2">
      <c r="A88" s="52"/>
      <c r="B88" s="53"/>
      <c r="C88" s="52"/>
      <c r="D88" s="52"/>
      <c r="E88" s="53"/>
      <c r="F88" s="53"/>
      <c r="G88" s="53"/>
      <c r="H88" s="53"/>
      <c r="I88" s="54"/>
      <c r="J88" s="55"/>
      <c r="K88" s="31"/>
      <c r="L88" s="31"/>
    </row>
    <row r="89" spans="1:12" ht="12" customHeight="1" x14ac:dyDescent="0.2">
      <c r="A89" s="15" t="s">
        <v>50</v>
      </c>
      <c r="B89" s="22"/>
      <c r="C89" s="22"/>
      <c r="D89" s="22"/>
      <c r="E89" s="22"/>
      <c r="F89" s="22"/>
      <c r="G89" s="22"/>
      <c r="H89" s="22"/>
      <c r="I89" s="22"/>
      <c r="J89" s="33"/>
      <c r="K89" s="31"/>
    </row>
    <row r="90" spans="1:12" ht="5.25" customHeight="1" thickBot="1" x14ac:dyDescent="0.25">
      <c r="A90" s="15"/>
      <c r="B90" s="22"/>
      <c r="C90" s="22"/>
      <c r="D90" s="22"/>
      <c r="E90" s="22"/>
      <c r="F90" s="22"/>
      <c r="G90" s="22"/>
      <c r="H90" s="22"/>
      <c r="I90" s="22"/>
      <c r="J90" s="33"/>
      <c r="K90" s="31"/>
    </row>
    <row r="91" spans="1:12" ht="45.75" thickBot="1" x14ac:dyDescent="0.25">
      <c r="A91" s="34" t="s">
        <v>110</v>
      </c>
      <c r="B91" s="35">
        <v>71630000003</v>
      </c>
      <c r="C91" s="36" t="s">
        <v>25</v>
      </c>
      <c r="D91" s="36">
        <v>6330</v>
      </c>
      <c r="E91" s="37" t="s">
        <v>49</v>
      </c>
      <c r="F91" s="38" t="s">
        <v>93</v>
      </c>
      <c r="G91" s="38" t="s">
        <v>92</v>
      </c>
      <c r="H91" s="39" t="s">
        <v>5</v>
      </c>
      <c r="I91" s="40">
        <v>28.9</v>
      </c>
      <c r="J91" s="41">
        <v>28868</v>
      </c>
      <c r="K91" s="31"/>
    </row>
    <row r="92" spans="1:12" ht="12" customHeight="1" thickBot="1" x14ac:dyDescent="0.25">
      <c r="A92" s="83" t="s">
        <v>15</v>
      </c>
      <c r="B92" s="84"/>
      <c r="C92" s="30" t="s">
        <v>4</v>
      </c>
      <c r="D92" s="83"/>
      <c r="E92" s="85"/>
      <c r="F92" s="85"/>
      <c r="G92" s="85"/>
      <c r="H92" s="86"/>
      <c r="I92" s="42">
        <f>SUM(I91:I91)</f>
        <v>28.9</v>
      </c>
      <c r="J92" s="43">
        <f>SUM(J91:J91)</f>
        <v>28868</v>
      </c>
      <c r="K92" s="31"/>
    </row>
    <row r="93" spans="1:12" ht="8.25" customHeight="1" x14ac:dyDescent="0.2">
      <c r="A93" s="22"/>
      <c r="B93" s="22"/>
      <c r="C93" s="22"/>
      <c r="D93" s="22"/>
      <c r="E93" s="22"/>
      <c r="F93" s="22"/>
      <c r="G93" s="22"/>
      <c r="H93" s="22"/>
      <c r="I93" s="33"/>
      <c r="J93" s="33"/>
      <c r="K93" s="31"/>
    </row>
    <row r="94" spans="1:12" x14ac:dyDescent="0.2">
      <c r="A94" s="15" t="s">
        <v>18</v>
      </c>
      <c r="B94" s="22"/>
      <c r="C94" s="22"/>
      <c r="D94" s="22"/>
      <c r="E94" s="22"/>
      <c r="F94" s="22"/>
      <c r="G94" s="22"/>
      <c r="H94" s="22"/>
      <c r="I94" s="63"/>
      <c r="J94" s="22"/>
    </row>
    <row r="95" spans="1:12" ht="4.5" customHeight="1" thickBot="1" x14ac:dyDescent="0.25">
      <c r="A95" s="15"/>
      <c r="B95" s="22"/>
      <c r="C95" s="22"/>
      <c r="D95" s="22"/>
      <c r="E95" s="22"/>
      <c r="F95" s="22"/>
      <c r="G95" s="22"/>
      <c r="H95" s="22"/>
      <c r="I95" s="22"/>
      <c r="J95" s="22"/>
    </row>
    <row r="96" spans="1:12" ht="13.15" customHeight="1" x14ac:dyDescent="0.2">
      <c r="A96" s="87" t="s">
        <v>30</v>
      </c>
      <c r="B96" s="90" t="s">
        <v>6</v>
      </c>
      <c r="C96" s="90" t="s">
        <v>16</v>
      </c>
      <c r="D96" s="93" t="s">
        <v>0</v>
      </c>
      <c r="E96" s="96" t="s">
        <v>1</v>
      </c>
      <c r="F96" s="99" t="s">
        <v>2</v>
      </c>
      <c r="G96" s="61"/>
      <c r="H96" s="99" t="s">
        <v>3</v>
      </c>
      <c r="I96" s="77" t="s">
        <v>8</v>
      </c>
      <c r="J96" s="80" t="s">
        <v>9</v>
      </c>
    </row>
    <row r="97" spans="1:12" x14ac:dyDescent="0.2">
      <c r="A97" s="88"/>
      <c r="B97" s="91"/>
      <c r="C97" s="91"/>
      <c r="D97" s="94"/>
      <c r="E97" s="97"/>
      <c r="F97" s="100"/>
      <c r="G97" s="62"/>
      <c r="H97" s="97"/>
      <c r="I97" s="78"/>
      <c r="J97" s="81"/>
    </row>
    <row r="98" spans="1:12" ht="6.6" customHeight="1" thickBot="1" x14ac:dyDescent="0.25">
      <c r="A98" s="88"/>
      <c r="B98" s="91"/>
      <c r="C98" s="91"/>
      <c r="D98" s="94"/>
      <c r="E98" s="97"/>
      <c r="F98" s="100"/>
      <c r="G98" s="62"/>
      <c r="H98" s="97"/>
      <c r="I98" s="78"/>
      <c r="J98" s="81"/>
    </row>
    <row r="99" spans="1:12" ht="13.5" hidden="1" customHeight="1" thickBot="1" x14ac:dyDescent="0.25">
      <c r="A99" s="89"/>
      <c r="B99" s="92"/>
      <c r="C99" s="92"/>
      <c r="D99" s="95"/>
      <c r="E99" s="98"/>
      <c r="F99" s="98"/>
      <c r="G99" s="60"/>
      <c r="H99" s="98"/>
      <c r="I99" s="79"/>
      <c r="J99" s="82"/>
    </row>
    <row r="100" spans="1:12" ht="32.25" customHeight="1" thickTop="1" thickBot="1" x14ac:dyDescent="0.25">
      <c r="A100" s="44" t="s">
        <v>37</v>
      </c>
      <c r="B100" s="45">
        <v>91699000000</v>
      </c>
      <c r="C100" s="46" t="s">
        <v>19</v>
      </c>
      <c r="D100" s="46">
        <v>6402</v>
      </c>
      <c r="E100" s="47" t="s">
        <v>14</v>
      </c>
      <c r="F100" s="47" t="s">
        <v>13</v>
      </c>
      <c r="G100" s="38" t="s">
        <v>92</v>
      </c>
      <c r="H100" s="48" t="s">
        <v>5</v>
      </c>
      <c r="I100" s="49">
        <f>I11+I13+I14+I15+I17+I18+I19+I21+I29+I31+I35+I36+I37+I39+I41+I42+I43+I44+I46+I47+I49+I50+I53+I54+I55+I57+I59+I61+I62+I63+I65+I67+I68+I70+I73+I74+I75+I77+I78+I81+I83+I84+I85+I38</f>
        <v>9078.6</v>
      </c>
      <c r="J100" s="49">
        <f>J11+J13+J14+J15+J17+J18+J19+J21+J29+J31+J35+J36+J37+J39+J41+J42+J43+J44+J46+J47+J49+J50+J53+J54+J55+J57+J59+J61+J62+J63+J65+J67+J68+J70+J73+J74+J75+J77+J78+J81+J83+J84+J85+J38</f>
        <v>9078599.6400000006</v>
      </c>
      <c r="K100" s="31"/>
    </row>
    <row r="101" spans="1:12" ht="36" x14ac:dyDescent="0.2">
      <c r="A101" s="51" t="s">
        <v>53</v>
      </c>
      <c r="B101" s="24">
        <v>91699000000</v>
      </c>
      <c r="C101" s="1" t="s">
        <v>19</v>
      </c>
      <c r="D101" s="1">
        <v>6402</v>
      </c>
      <c r="E101" s="2" t="s">
        <v>14</v>
      </c>
      <c r="F101" s="2" t="s">
        <v>54</v>
      </c>
      <c r="G101" s="38" t="s">
        <v>92</v>
      </c>
      <c r="H101" s="3" t="s">
        <v>5</v>
      </c>
      <c r="I101" s="50">
        <f>I12+I24+I45+I48+I51+I56+I66+I69+I76+I79+I82+I86</f>
        <v>2668.9</v>
      </c>
      <c r="J101" s="50">
        <f>J12+J24+J45+J48+J51+J56+J66+J69+J76+J79+J82+J86</f>
        <v>2668934.6</v>
      </c>
    </row>
    <row r="102" spans="1:12" ht="24" x14ac:dyDescent="0.2">
      <c r="A102" s="51" t="s">
        <v>136</v>
      </c>
      <c r="B102" s="24">
        <v>91699000000</v>
      </c>
      <c r="C102" s="1" t="s">
        <v>19</v>
      </c>
      <c r="D102" s="1">
        <v>6402</v>
      </c>
      <c r="E102" s="2" t="s">
        <v>14</v>
      </c>
      <c r="F102" s="6" t="s">
        <v>135</v>
      </c>
      <c r="G102" s="6" t="s">
        <v>92</v>
      </c>
      <c r="H102" s="3" t="s">
        <v>5</v>
      </c>
      <c r="I102" s="50">
        <f>I91</f>
        <v>28.9</v>
      </c>
      <c r="J102" s="50">
        <f>J91</f>
        <v>28868</v>
      </c>
    </row>
    <row r="103" spans="1:12" ht="24.75" thickBot="1" x14ac:dyDescent="0.25">
      <c r="A103" s="51" t="s">
        <v>137</v>
      </c>
      <c r="B103" s="24">
        <v>91699000000</v>
      </c>
      <c r="C103" s="1" t="s">
        <v>19</v>
      </c>
      <c r="D103" s="1">
        <v>6402</v>
      </c>
      <c r="E103" s="2" t="s">
        <v>14</v>
      </c>
      <c r="F103" s="6" t="s">
        <v>133</v>
      </c>
      <c r="G103" s="6" t="s">
        <v>132</v>
      </c>
      <c r="H103" s="3" t="s">
        <v>5</v>
      </c>
      <c r="I103" s="50">
        <f>I20+I22+I25+I28+I32+I33+I60+I64+I71</f>
        <v>1212.6000000000001</v>
      </c>
      <c r="J103" s="50">
        <f>J20+J22+J25+J28+J32+J33+J60+J64+J71</f>
        <v>1212579.6299999999</v>
      </c>
    </row>
    <row r="104" spans="1:12" ht="24" x14ac:dyDescent="0.2">
      <c r="A104" s="51" t="s">
        <v>89</v>
      </c>
      <c r="B104" s="24">
        <v>91699000000</v>
      </c>
      <c r="C104" s="1" t="s">
        <v>19</v>
      </c>
      <c r="D104" s="1">
        <v>6402</v>
      </c>
      <c r="E104" s="2" t="s">
        <v>14</v>
      </c>
      <c r="F104" s="2" t="s">
        <v>57</v>
      </c>
      <c r="G104" s="38" t="s">
        <v>92</v>
      </c>
      <c r="H104" s="3" t="s">
        <v>5</v>
      </c>
      <c r="I104" s="50">
        <f>I23+I30+I40+I58</f>
        <v>75.8</v>
      </c>
      <c r="J104" s="50">
        <f>J23+J30+J40+J58</f>
        <v>75806.52</v>
      </c>
    </row>
    <row r="105" spans="1:12" ht="24.75" thickBot="1" x14ac:dyDescent="0.25">
      <c r="A105" s="51" t="s">
        <v>90</v>
      </c>
      <c r="B105" s="24">
        <v>91699000000</v>
      </c>
      <c r="C105" s="1" t="s">
        <v>19</v>
      </c>
      <c r="D105" s="1">
        <v>6402</v>
      </c>
      <c r="E105" s="2" t="s">
        <v>14</v>
      </c>
      <c r="F105" s="59" t="s">
        <v>134</v>
      </c>
      <c r="G105" s="6" t="s">
        <v>132</v>
      </c>
      <c r="H105" s="3" t="s">
        <v>5</v>
      </c>
      <c r="I105" s="50">
        <f>I16+I26+I27+I34+I52+I72+I80</f>
        <v>1613.7</v>
      </c>
      <c r="J105" s="50">
        <f>J16+J26+J27+J34+J52+J72+J80</f>
        <v>1613690.55</v>
      </c>
      <c r="K105" s="31"/>
    </row>
    <row r="106" spans="1:12" ht="15" customHeight="1" thickBot="1" x14ac:dyDescent="0.25">
      <c r="A106" s="83" t="s">
        <v>15</v>
      </c>
      <c r="B106" s="84"/>
      <c r="C106" s="30" t="s">
        <v>4</v>
      </c>
      <c r="D106" s="83"/>
      <c r="E106" s="85"/>
      <c r="F106" s="85"/>
      <c r="G106" s="85"/>
      <c r="H106" s="86"/>
      <c r="I106" s="42">
        <f>SUM(I100:I105)</f>
        <v>14678.5</v>
      </c>
      <c r="J106" s="42">
        <f>SUM(J100:J105)</f>
        <v>14678478.940000001</v>
      </c>
      <c r="K106" s="31"/>
      <c r="L106" s="32"/>
    </row>
    <row r="107" spans="1:12" x14ac:dyDescent="0.2">
      <c r="I107" s="56"/>
      <c r="J107" s="56"/>
      <c r="K107" s="31"/>
    </row>
    <row r="108" spans="1:12" ht="49.5" customHeight="1" x14ac:dyDescent="0.2"/>
    <row r="109" spans="1:12" ht="60" customHeight="1" x14ac:dyDescent="0.2"/>
    <row r="110" spans="1:12" ht="40.5" customHeight="1" x14ac:dyDescent="0.2"/>
  </sheetData>
  <mergeCells count="26">
    <mergeCell ref="A92:B92"/>
    <mergeCell ref="D92:H92"/>
    <mergeCell ref="F7:F10"/>
    <mergeCell ref="A3:J3"/>
    <mergeCell ref="A87:B87"/>
    <mergeCell ref="D87:H87"/>
    <mergeCell ref="H7:H10"/>
    <mergeCell ref="I7:I10"/>
    <mergeCell ref="J7:J10"/>
    <mergeCell ref="A7:A10"/>
    <mergeCell ref="B7:B10"/>
    <mergeCell ref="C7:C10"/>
    <mergeCell ref="D7:D10"/>
    <mergeCell ref="E7:E10"/>
    <mergeCell ref="G7:G10"/>
    <mergeCell ref="I96:I99"/>
    <mergeCell ref="J96:J99"/>
    <mergeCell ref="A106:B106"/>
    <mergeCell ref="D106:H106"/>
    <mergeCell ref="A96:A99"/>
    <mergeCell ref="B96:B99"/>
    <mergeCell ref="C96:C99"/>
    <mergeCell ref="D96:D99"/>
    <mergeCell ref="E96:E99"/>
    <mergeCell ref="F96:F99"/>
    <mergeCell ref="H96:H99"/>
  </mergeCells>
  <printOptions horizontalCentered="1" verticalCentered="1"/>
  <pageMargins left="0" right="0" top="0.39370078740157483" bottom="0.39370078740157483" header="0" footer="0"/>
  <pageSetup paperSize="9" scale="85" fitToHeight="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FV PO MČ</vt:lpstr>
      <vt:lpstr>'FV PO MČ'!Názvy_tisku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Petráková Kristýna (MHMP, ROZ)</cp:lastModifiedBy>
  <cp:lastPrinted>2025-02-13T06:56:42Z</cp:lastPrinted>
  <dcterms:created xsi:type="dcterms:W3CDTF">2007-04-25T11:27:34Z</dcterms:created>
  <dcterms:modified xsi:type="dcterms:W3CDTF">2025-06-25T12:07:03Z</dcterms:modified>
</cp:coreProperties>
</file>