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NR\m000xm2061\Desktop\zbalancované kapitoly\"/>
    </mc:Choice>
  </mc:AlternateContent>
  <xr:revisionPtr revIDLastSave="0" documentId="13_ncr:1_{E5F6B9C9-67D8-4EEC-BAF2-A6C5FCDCBCAA}" xr6:coauthVersionLast="46" xr6:coauthVersionMax="46" xr10:uidLastSave="{00000000-0000-0000-0000-000000000000}"/>
  <bookViews>
    <workbookView xWindow="1230" yWindow="1140" windowWidth="25245" windowHeight="13335" tabRatio="879" xr2:uid="{00000000-000D-0000-FFFF-FFFF00000000}"/>
  </bookViews>
  <sheets>
    <sheet name="Kapitoly" sheetId="12" r:id="rId1"/>
    <sheet name="kap. 01" sheetId="15" r:id="rId2"/>
    <sheet name="kap. 02" sheetId="16" r:id="rId3"/>
    <sheet name="kap. 03" sheetId="25" r:id="rId4"/>
    <sheet name="kap. 04" sheetId="18" r:id="rId5"/>
    <sheet name="kap. 05" sheetId="19" r:id="rId6"/>
    <sheet name="kap. 06" sheetId="20" r:id="rId7"/>
    <sheet name="kap. 07" sheetId="21" r:id="rId8"/>
    <sheet name="kap. 08" sheetId="22" r:id="rId9"/>
    <sheet name="kap. 09" sheetId="23" r:id="rId10"/>
    <sheet name="kap. 10" sheetId="24" r:id="rId11"/>
  </sheets>
  <definedNames>
    <definedName name="_xlnm.Print_Titles" localSheetId="1">'kap. 01'!$1:$11</definedName>
    <definedName name="_xlnm.Print_Titles" localSheetId="2">'kap. 02'!$1:$11</definedName>
    <definedName name="_xlnm.Print_Titles" localSheetId="3">'kap. 03'!$1:$11</definedName>
    <definedName name="_xlnm.Print_Titles" localSheetId="4">'kap. 04'!$1:$11</definedName>
    <definedName name="_xlnm.Print_Titles" localSheetId="5">'kap. 05'!$1:$11</definedName>
    <definedName name="_xlnm.Print_Titles" localSheetId="6">'kap. 06'!$2:$11</definedName>
    <definedName name="_xlnm.Print_Titles" localSheetId="7">'kap. 07'!$1:$11</definedName>
    <definedName name="_xlnm.Print_Titles" localSheetId="8">'kap. 08'!$1:$11</definedName>
    <definedName name="_xlnm.Print_Titles" localSheetId="9">'kap. 09'!$1:$11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2" l="1"/>
  <c r="I435" i="25"/>
  <c r="H435" i="25"/>
  <c r="G435" i="25"/>
  <c r="F435" i="25"/>
  <c r="E435" i="25"/>
  <c r="J435" i="25" s="1"/>
  <c r="J432" i="25"/>
  <c r="J428" i="25"/>
  <c r="J424" i="25"/>
  <c r="J422" i="25"/>
  <c r="J420" i="25"/>
  <c r="J418" i="25"/>
  <c r="J416" i="25"/>
  <c r="J414" i="25"/>
  <c r="J412" i="25"/>
  <c r="J410" i="25"/>
  <c r="J408" i="25"/>
  <c r="J406" i="25"/>
  <c r="J404" i="25"/>
  <c r="J402" i="25"/>
  <c r="J400" i="25"/>
  <c r="J398" i="25"/>
  <c r="J396" i="25"/>
  <c r="J394" i="25"/>
  <c r="J391" i="25"/>
  <c r="J389" i="25"/>
  <c r="J387" i="25"/>
  <c r="J385" i="25"/>
  <c r="J383" i="25"/>
  <c r="J381" i="25"/>
  <c r="J379" i="25"/>
  <c r="J376" i="25"/>
  <c r="J374" i="25"/>
  <c r="J372" i="25"/>
  <c r="J370" i="25"/>
  <c r="J368" i="25"/>
  <c r="J366" i="25"/>
  <c r="J364" i="25"/>
  <c r="J362" i="25"/>
  <c r="J360" i="25"/>
  <c r="J358" i="25"/>
  <c r="J356" i="25"/>
  <c r="J354" i="25"/>
  <c r="J352" i="25"/>
  <c r="J350" i="25"/>
  <c r="J348" i="25"/>
  <c r="J346" i="25"/>
  <c r="J344" i="25"/>
  <c r="J342" i="25"/>
  <c r="J340" i="25"/>
  <c r="J338" i="25"/>
  <c r="J336" i="25"/>
  <c r="J334" i="25"/>
  <c r="J331" i="25"/>
  <c r="J329" i="25"/>
  <c r="J327" i="25"/>
  <c r="J325" i="25"/>
  <c r="J323" i="25"/>
  <c r="J321" i="25"/>
  <c r="J319" i="25"/>
  <c r="J317" i="25"/>
  <c r="J315" i="25"/>
  <c r="J313" i="25"/>
  <c r="J311" i="25"/>
  <c r="J309" i="25"/>
  <c r="J307" i="25"/>
  <c r="J305" i="25"/>
  <c r="J303" i="25"/>
  <c r="J301" i="25"/>
  <c r="J299" i="25"/>
  <c r="J297" i="25"/>
  <c r="J295" i="25"/>
  <c r="J293" i="25"/>
  <c r="J291" i="25"/>
  <c r="J289" i="25"/>
  <c r="J287" i="25"/>
  <c r="J285" i="25"/>
  <c r="J283" i="25"/>
  <c r="J281" i="25"/>
  <c r="J279" i="25"/>
  <c r="J277" i="25"/>
  <c r="J275" i="25"/>
  <c r="J273" i="25"/>
  <c r="J271" i="25"/>
  <c r="J269" i="25"/>
  <c r="J267" i="25"/>
  <c r="J265" i="25"/>
  <c r="J263" i="25"/>
  <c r="J261" i="25"/>
  <c r="J259" i="25"/>
  <c r="J257" i="25"/>
  <c r="J255" i="25"/>
  <c r="J253" i="25"/>
  <c r="J251" i="25"/>
  <c r="J249" i="25"/>
  <c r="J247" i="25"/>
  <c r="J245" i="25"/>
  <c r="J243" i="25"/>
  <c r="J241" i="25"/>
  <c r="J239" i="25"/>
  <c r="J237" i="25"/>
  <c r="J235" i="25"/>
  <c r="J233" i="25"/>
  <c r="J231" i="25"/>
  <c r="J229" i="25"/>
  <c r="J227" i="25"/>
  <c r="J224" i="25"/>
  <c r="J221" i="25"/>
  <c r="J219" i="25"/>
  <c r="J217" i="25"/>
  <c r="J214" i="25"/>
  <c r="J212" i="25"/>
  <c r="J210" i="25"/>
  <c r="J208" i="25"/>
  <c r="J206" i="25"/>
  <c r="J204" i="25"/>
  <c r="J202" i="25"/>
  <c r="J200" i="25"/>
  <c r="J198" i="25"/>
  <c r="J196" i="25"/>
  <c r="J194" i="25"/>
  <c r="J192" i="25"/>
  <c r="J190" i="25"/>
  <c r="J188" i="25"/>
  <c r="J186" i="25"/>
  <c r="J184" i="25"/>
  <c r="J182" i="25"/>
  <c r="J180" i="25"/>
  <c r="J178" i="25"/>
  <c r="J176" i="25"/>
  <c r="J174" i="25"/>
  <c r="J172" i="25"/>
  <c r="J170" i="25"/>
  <c r="J168" i="25"/>
  <c r="J166" i="25"/>
  <c r="J164" i="25"/>
  <c r="J162" i="25"/>
  <c r="J160" i="25"/>
  <c r="J158" i="25"/>
  <c r="J156" i="25"/>
  <c r="J154" i="25"/>
  <c r="J152" i="25"/>
  <c r="J150" i="25"/>
  <c r="J148" i="25"/>
  <c r="J146" i="25"/>
  <c r="J144" i="25"/>
  <c r="J142" i="25"/>
  <c r="J140" i="25"/>
  <c r="J138" i="25"/>
  <c r="J135" i="25"/>
  <c r="J133" i="25"/>
  <c r="J131" i="25"/>
  <c r="J129" i="25"/>
  <c r="J127" i="25"/>
  <c r="J125" i="25"/>
  <c r="J123" i="25"/>
  <c r="J121" i="25"/>
  <c r="J119" i="25"/>
  <c r="J117" i="25"/>
  <c r="J115" i="25"/>
  <c r="J113" i="25"/>
  <c r="J111" i="25"/>
  <c r="J109" i="25"/>
  <c r="J107" i="25"/>
  <c r="J105" i="25"/>
  <c r="J103" i="25"/>
  <c r="J101" i="25"/>
  <c r="J99" i="25"/>
  <c r="J97" i="25"/>
  <c r="J95" i="25"/>
  <c r="J93" i="25"/>
  <c r="J91" i="25"/>
  <c r="J89" i="25"/>
  <c r="J87" i="25"/>
  <c r="J85" i="25"/>
  <c r="J83" i="25"/>
  <c r="J81" i="25"/>
  <c r="J79" i="25"/>
  <c r="J77" i="25"/>
  <c r="J75" i="25"/>
  <c r="J73" i="25"/>
  <c r="J71" i="25"/>
  <c r="J69" i="25"/>
  <c r="J67" i="25"/>
  <c r="J65" i="25"/>
  <c r="J63" i="25"/>
  <c r="J61" i="25"/>
  <c r="J59" i="25"/>
  <c r="J57" i="25"/>
  <c r="J55" i="25"/>
  <c r="J53" i="25"/>
  <c r="J51" i="25"/>
  <c r="J49" i="25"/>
  <c r="J47" i="25"/>
  <c r="J45" i="25"/>
  <c r="J43" i="25"/>
  <c r="J41" i="25"/>
  <c r="J39" i="25"/>
  <c r="J37" i="25"/>
  <c r="J35" i="25"/>
  <c r="J33" i="25"/>
  <c r="J31" i="25"/>
  <c r="J29" i="25"/>
  <c r="J27" i="25"/>
  <c r="J25" i="25"/>
  <c r="J23" i="25"/>
  <c r="J21" i="25"/>
  <c r="J19" i="25"/>
  <c r="J17" i="25"/>
  <c r="J15" i="25"/>
  <c r="J13" i="25"/>
  <c r="E58" i="12"/>
  <c r="E54" i="12"/>
  <c r="E53" i="12"/>
  <c r="E48" i="12"/>
  <c r="E47" i="12"/>
  <c r="E44" i="12"/>
  <c r="E43" i="12"/>
  <c r="E42" i="12"/>
  <c r="E38" i="12"/>
  <c r="E37" i="12"/>
  <c r="E34" i="12"/>
  <c r="E33" i="12"/>
  <c r="E32" i="12"/>
  <c r="E31" i="12"/>
  <c r="E27" i="12"/>
  <c r="E23" i="12"/>
  <c r="E15" i="12"/>
  <c r="E11" i="12"/>
  <c r="E10" i="12"/>
  <c r="E9" i="12"/>
  <c r="I20" i="24" l="1"/>
  <c r="H20" i="24"/>
  <c r="G20" i="24"/>
  <c r="F20" i="24"/>
  <c r="E20" i="24"/>
  <c r="J20" i="24" s="1"/>
  <c r="J17" i="24"/>
  <c r="J15" i="24"/>
  <c r="J13" i="24"/>
  <c r="I94" i="23"/>
  <c r="H94" i="23"/>
  <c r="G94" i="23"/>
  <c r="F94" i="23"/>
  <c r="E94" i="23"/>
  <c r="J94" i="23" s="1"/>
  <c r="J91" i="23"/>
  <c r="J89" i="23"/>
  <c r="J87" i="23"/>
  <c r="J85" i="23"/>
  <c r="J83" i="23"/>
  <c r="J81" i="23"/>
  <c r="J79" i="23"/>
  <c r="J77" i="23"/>
  <c r="J75" i="23"/>
  <c r="J73" i="23"/>
  <c r="J71" i="23"/>
  <c r="J69" i="23"/>
  <c r="J67" i="23"/>
  <c r="J65" i="23"/>
  <c r="J63" i="23"/>
  <c r="J61" i="23"/>
  <c r="J59" i="23"/>
  <c r="J57" i="23"/>
  <c r="J55" i="23"/>
  <c r="J53" i="23"/>
  <c r="J51" i="23"/>
  <c r="J47" i="23"/>
  <c r="J45" i="23"/>
  <c r="J43" i="23"/>
  <c r="J41" i="23"/>
  <c r="J39" i="23"/>
  <c r="J37" i="23"/>
  <c r="J35" i="23"/>
  <c r="J33" i="23"/>
  <c r="J31" i="23"/>
  <c r="J29" i="23"/>
  <c r="J27" i="23"/>
  <c r="J25" i="23"/>
  <c r="J23" i="23"/>
  <c r="J21" i="23"/>
  <c r="J19" i="23"/>
  <c r="J17" i="23"/>
  <c r="J15" i="23"/>
  <c r="J13" i="23"/>
  <c r="I71" i="22"/>
  <c r="H71" i="22"/>
  <c r="G71" i="22"/>
  <c r="F71" i="22"/>
  <c r="E71" i="22"/>
  <c r="J71" i="22" s="1"/>
  <c r="J68" i="22"/>
  <c r="J64" i="22"/>
  <c r="J62" i="22"/>
  <c r="J60" i="22"/>
  <c r="J58" i="22"/>
  <c r="J56" i="22"/>
  <c r="J54" i="22"/>
  <c r="J50" i="22"/>
  <c r="J48" i="22"/>
  <c r="J46" i="22"/>
  <c r="J44" i="22"/>
  <c r="J42" i="22"/>
  <c r="J40" i="22"/>
  <c r="J38" i="22"/>
  <c r="J36" i="22"/>
  <c r="J34" i="22"/>
  <c r="J32" i="22"/>
  <c r="J30" i="22"/>
  <c r="J28" i="22"/>
  <c r="J26" i="22"/>
  <c r="J22" i="22"/>
  <c r="J18" i="22"/>
  <c r="J16" i="22"/>
  <c r="J13" i="22"/>
  <c r="I58" i="21"/>
  <c r="H58" i="21"/>
  <c r="G58" i="21"/>
  <c r="F58" i="21"/>
  <c r="E58" i="21"/>
  <c r="J58" i="21" s="1"/>
  <c r="J55" i="21"/>
  <c r="J53" i="21"/>
  <c r="J51" i="21"/>
  <c r="J49" i="21"/>
  <c r="J47" i="21"/>
  <c r="J45" i="21"/>
  <c r="J43" i="21"/>
  <c r="J41" i="21"/>
  <c r="J39" i="21"/>
  <c r="J37" i="21"/>
  <c r="J35" i="21"/>
  <c r="J33" i="21"/>
  <c r="J31" i="21"/>
  <c r="J29" i="21"/>
  <c r="J27" i="21"/>
  <c r="J25" i="21"/>
  <c r="J23" i="21"/>
  <c r="J21" i="21"/>
  <c r="J19" i="21"/>
  <c r="J17" i="21"/>
  <c r="J13" i="21"/>
  <c r="I64" i="20"/>
  <c r="H64" i="20"/>
  <c r="G64" i="20"/>
  <c r="F64" i="20"/>
  <c r="E64" i="20"/>
  <c r="J64" i="20" s="1"/>
  <c r="J61" i="20"/>
  <c r="J59" i="20"/>
  <c r="J55" i="20"/>
  <c r="J51" i="20"/>
  <c r="J49" i="20"/>
  <c r="J47" i="20"/>
  <c r="J45" i="20"/>
  <c r="J43" i="20"/>
  <c r="J41" i="20"/>
  <c r="J39" i="20"/>
  <c r="J37" i="20"/>
  <c r="J35" i="20"/>
  <c r="J33" i="20"/>
  <c r="J31" i="20"/>
  <c r="J29" i="20"/>
  <c r="J27" i="20"/>
  <c r="J25" i="20"/>
  <c r="J23" i="20"/>
  <c r="J21" i="20"/>
  <c r="J19" i="20"/>
  <c r="J17" i="20"/>
  <c r="J15" i="20"/>
  <c r="J13" i="20"/>
  <c r="I96" i="19"/>
  <c r="H96" i="19"/>
  <c r="G96" i="19"/>
  <c r="F96" i="19"/>
  <c r="E96" i="19"/>
  <c r="J96" i="19" s="1"/>
  <c r="J93" i="19"/>
  <c r="J89" i="19"/>
  <c r="J87" i="19"/>
  <c r="J85" i="19"/>
  <c r="J83" i="19"/>
  <c r="J81" i="19"/>
  <c r="J79" i="19"/>
  <c r="J77" i="19"/>
  <c r="J75" i="19"/>
  <c r="J73" i="19"/>
  <c r="J71" i="19"/>
  <c r="J69" i="19"/>
  <c r="J67" i="19"/>
  <c r="J65" i="19"/>
  <c r="J63" i="19"/>
  <c r="J61" i="19"/>
  <c r="J59" i="19"/>
  <c r="J57" i="19"/>
  <c r="J55" i="19"/>
  <c r="J53" i="19"/>
  <c r="J51" i="19"/>
  <c r="J49" i="19"/>
  <c r="J47" i="19"/>
  <c r="J45" i="19"/>
  <c r="J43" i="19"/>
  <c r="J41" i="19"/>
  <c r="J39" i="19"/>
  <c r="J37" i="19"/>
  <c r="J35" i="19"/>
  <c r="J33" i="19"/>
  <c r="J31" i="19"/>
  <c r="J29" i="19"/>
  <c r="J27" i="19"/>
  <c r="J25" i="19"/>
  <c r="J23" i="19"/>
  <c r="J21" i="19"/>
  <c r="J19" i="19"/>
  <c r="J17" i="19"/>
  <c r="J15" i="19"/>
  <c r="J13" i="19"/>
  <c r="I128" i="18"/>
  <c r="H128" i="18"/>
  <c r="G128" i="18"/>
  <c r="F128" i="18"/>
  <c r="E128" i="18"/>
  <c r="J128" i="18" s="1"/>
  <c r="J125" i="18"/>
  <c r="J123" i="18"/>
  <c r="J121" i="18"/>
  <c r="J119" i="18"/>
  <c r="J117" i="18"/>
  <c r="J115" i="18"/>
  <c r="J113" i="18"/>
  <c r="J111" i="18"/>
  <c r="J109" i="18"/>
  <c r="J107" i="18"/>
  <c r="J105" i="18"/>
  <c r="J103" i="18"/>
  <c r="J101" i="18"/>
  <c r="J99" i="18"/>
  <c r="J97" i="18"/>
  <c r="J95" i="18"/>
  <c r="J93" i="18"/>
  <c r="J91" i="18"/>
  <c r="J89" i="18"/>
  <c r="J87" i="18"/>
  <c r="J85" i="18"/>
  <c r="J83" i="18"/>
  <c r="J81" i="18"/>
  <c r="J79" i="18"/>
  <c r="J77" i="18"/>
  <c r="J75" i="18"/>
  <c r="J73" i="18"/>
  <c r="J71" i="18"/>
  <c r="J69" i="18"/>
  <c r="J67" i="18"/>
  <c r="J65" i="18"/>
  <c r="J63" i="18"/>
  <c r="J61" i="18"/>
  <c r="J59" i="18"/>
  <c r="J55" i="18"/>
  <c r="J53" i="18"/>
  <c r="J51" i="18"/>
  <c r="J49" i="18"/>
  <c r="J47" i="18"/>
  <c r="J45" i="18"/>
  <c r="J43" i="18"/>
  <c r="J41" i="18"/>
  <c r="J39" i="18"/>
  <c r="J37" i="18"/>
  <c r="J35" i="18"/>
  <c r="J33" i="18"/>
  <c r="J31" i="18"/>
  <c r="J29" i="18"/>
  <c r="J27" i="18"/>
  <c r="J25" i="18"/>
  <c r="J23" i="18"/>
  <c r="J21" i="18"/>
  <c r="J19" i="18"/>
  <c r="J17" i="18"/>
  <c r="J15" i="18"/>
  <c r="J13" i="18"/>
  <c r="I230" i="16"/>
  <c r="H230" i="16"/>
  <c r="G230" i="16"/>
  <c r="F230" i="16"/>
  <c r="E230" i="16"/>
  <c r="J230" i="16" s="1"/>
  <c r="J227" i="16"/>
  <c r="J225" i="16"/>
  <c r="J223" i="16"/>
  <c r="J221" i="16"/>
  <c r="J219" i="16"/>
  <c r="J217" i="16"/>
  <c r="J215" i="16"/>
  <c r="J213" i="16"/>
  <c r="J211" i="16"/>
  <c r="J209" i="16"/>
  <c r="J207" i="16"/>
  <c r="J205" i="16"/>
  <c r="J203" i="16"/>
  <c r="J201" i="16"/>
  <c r="J199" i="16"/>
  <c r="J197" i="16"/>
  <c r="J195" i="16"/>
  <c r="J193" i="16"/>
  <c r="J191" i="16"/>
  <c r="J189" i="16"/>
  <c r="J187" i="16"/>
  <c r="J185" i="16"/>
  <c r="J183" i="16"/>
  <c r="J181" i="16"/>
  <c r="J179" i="16"/>
  <c r="J177" i="16"/>
  <c r="J175" i="16"/>
  <c r="J173" i="16"/>
  <c r="J171" i="16"/>
  <c r="J169" i="16"/>
  <c r="J167" i="16"/>
  <c r="J165" i="16"/>
  <c r="J163" i="16"/>
  <c r="J161" i="16"/>
  <c r="J159" i="16"/>
  <c r="J157" i="16"/>
  <c r="J155" i="16"/>
  <c r="J153" i="16"/>
  <c r="J151" i="16"/>
  <c r="J149" i="16"/>
  <c r="J147" i="16"/>
  <c r="J145" i="16"/>
  <c r="J143" i="16"/>
  <c r="J141" i="16"/>
  <c r="J139" i="16"/>
  <c r="J137" i="16"/>
  <c r="J135" i="16"/>
  <c r="J133" i="16"/>
  <c r="J131" i="16"/>
  <c r="J129" i="16"/>
  <c r="J127" i="16"/>
  <c r="J125" i="16"/>
  <c r="J123" i="16"/>
  <c r="J121" i="16"/>
  <c r="J119" i="16"/>
  <c r="J117" i="16"/>
  <c r="J115" i="16"/>
  <c r="J113" i="16"/>
  <c r="J111" i="16"/>
  <c r="J109" i="16"/>
  <c r="J107" i="16"/>
  <c r="J105" i="16"/>
  <c r="J103" i="16"/>
  <c r="J101" i="16"/>
  <c r="J99" i="16"/>
  <c r="J97" i="16"/>
  <c r="J95" i="16"/>
  <c r="J93" i="16"/>
  <c r="J91" i="16"/>
  <c r="J89" i="16"/>
  <c r="J87" i="16"/>
  <c r="J85" i="16"/>
  <c r="J83" i="16"/>
  <c r="J81" i="16"/>
  <c r="J79" i="16"/>
  <c r="J77" i="16"/>
  <c r="J75" i="16"/>
  <c r="J73" i="16"/>
  <c r="J71" i="16"/>
  <c r="J69" i="16"/>
  <c r="J67" i="16"/>
  <c r="J65" i="16"/>
  <c r="J63" i="16"/>
  <c r="J61" i="16"/>
  <c r="J59" i="16"/>
  <c r="J57" i="16"/>
  <c r="J55" i="16"/>
  <c r="J53" i="16"/>
  <c r="J51" i="16"/>
  <c r="J49" i="16"/>
  <c r="J47" i="16"/>
  <c r="J45" i="16"/>
  <c r="J43" i="16"/>
  <c r="J41" i="16"/>
  <c r="J39" i="16"/>
  <c r="J37" i="16"/>
  <c r="J35" i="16"/>
  <c r="J33" i="16"/>
  <c r="J31" i="16"/>
  <c r="J29" i="16"/>
  <c r="J27" i="16"/>
  <c r="J25" i="16"/>
  <c r="J23" i="16"/>
  <c r="J21" i="16"/>
  <c r="J19" i="16"/>
  <c r="J17" i="16"/>
  <c r="J15" i="16"/>
  <c r="J13" i="16"/>
  <c r="I184" i="15"/>
  <c r="H184" i="15"/>
  <c r="G184" i="15"/>
  <c r="F184" i="15"/>
  <c r="E184" i="15"/>
  <c r="J184" i="15" s="1"/>
  <c r="J181" i="15"/>
  <c r="J177" i="15"/>
  <c r="J175" i="15"/>
  <c r="J173" i="15"/>
  <c r="J171" i="15"/>
  <c r="J169" i="15"/>
  <c r="J167" i="15"/>
  <c r="J165" i="15"/>
  <c r="J163" i="15"/>
  <c r="J161" i="15"/>
  <c r="J159" i="15"/>
  <c r="J157" i="15"/>
  <c r="J155" i="15"/>
  <c r="J153" i="15"/>
  <c r="J151" i="15"/>
  <c r="J147" i="15"/>
  <c r="J145" i="15"/>
  <c r="J143" i="15"/>
  <c r="J141" i="15"/>
  <c r="J139" i="15"/>
  <c r="J137" i="15"/>
  <c r="J135" i="15"/>
  <c r="J133" i="15"/>
  <c r="J131" i="15"/>
  <c r="J129" i="15"/>
  <c r="J127" i="15"/>
  <c r="J125" i="15"/>
  <c r="J123" i="15"/>
  <c r="J121" i="15"/>
  <c r="J119" i="15"/>
  <c r="J117" i="15"/>
  <c r="J115" i="15"/>
  <c r="J113" i="15"/>
  <c r="J111" i="15"/>
  <c r="J109" i="15"/>
  <c r="J107" i="15"/>
  <c r="J105" i="15"/>
  <c r="J103" i="15"/>
  <c r="J101" i="15"/>
  <c r="J99" i="15"/>
  <c r="J97" i="15"/>
  <c r="J95" i="15"/>
  <c r="J93" i="15"/>
  <c r="J91" i="15"/>
  <c r="J89" i="15"/>
  <c r="J87" i="15"/>
  <c r="J85" i="15"/>
  <c r="J83" i="15"/>
  <c r="J81" i="15"/>
  <c r="J79" i="15"/>
  <c r="J77" i="15"/>
  <c r="J75" i="15"/>
  <c r="J73" i="15"/>
  <c r="J71" i="15"/>
  <c r="J69" i="15"/>
  <c r="J67" i="15"/>
  <c r="J65" i="15"/>
  <c r="J63" i="15"/>
  <c r="J61" i="15"/>
  <c r="J59" i="15"/>
  <c r="J57" i="15"/>
  <c r="J55" i="15"/>
  <c r="J53" i="15"/>
  <c r="J51" i="15"/>
  <c r="J49" i="15"/>
  <c r="J47" i="15"/>
  <c r="J45" i="15"/>
  <c r="J43" i="15"/>
  <c r="J41" i="15"/>
  <c r="J39" i="15"/>
  <c r="J37" i="15"/>
  <c r="J35" i="15"/>
  <c r="J33" i="15"/>
  <c r="J31" i="15"/>
  <c r="J29" i="15"/>
  <c r="J27" i="15"/>
  <c r="J25" i="15"/>
  <c r="J23" i="15"/>
  <c r="J21" i="15"/>
  <c r="J19" i="15"/>
  <c r="J17" i="15"/>
  <c r="J15" i="15"/>
  <c r="J13" i="15"/>
  <c r="E39" i="12"/>
  <c r="E59" i="12" l="1"/>
  <c r="E49" i="12" l="1"/>
  <c r="E16" i="12"/>
  <c r="E12" i="12"/>
  <c r="E24" i="12"/>
  <c r="E28" i="12"/>
  <c r="E20" i="12"/>
  <c r="E55" i="12"/>
  <c r="E61" i="12" l="1"/>
</calcChain>
</file>

<file path=xl/sharedStrings.xml><?xml version="1.0" encoding="utf-8"?>
<sst xmlns="http://schemas.openxmlformats.org/spreadsheetml/2006/main" count="4010" uniqueCount="1320">
  <si>
    <t>NÁVRH ROZPOČTU KAPITÁLOVÝCH VÝDAJŮ - CELKOVÝ PŘEHLED O AKCÍCH</t>
  </si>
  <si>
    <t>PODLE ROZPOČTOVÝCH KAPITOL A SPRÁVCŮ (v tis. Kč)</t>
  </si>
  <si>
    <t/>
  </si>
  <si>
    <t>01 - Rozvoj obce</t>
  </si>
  <si>
    <t>KAPITÁLOVÉ VÝDAJE</t>
  </si>
  <si>
    <t>Celkové zdroje</t>
  </si>
  <si>
    <t>Zdroje HMP (včetně stát. dotací prostřednictvím HMP)</t>
  </si>
  <si>
    <t>Odbor/organizace</t>
  </si>
  <si>
    <t>Číslo akce</t>
  </si>
  <si>
    <t>Název akce</t>
  </si>
  <si>
    <t>Náklady akce celkem</t>
  </si>
  <si>
    <t>Profinancováno    k 31.12.2020           (vč. účet. oprav)</t>
  </si>
  <si>
    <t>Rozpočet schválený na r.2021</t>
  </si>
  <si>
    <t>Rozpočet upravený na r.2021</t>
  </si>
  <si>
    <t>Návrh rozpočtu na rok 2022</t>
  </si>
  <si>
    <t>Zbývá dofinancovat celkem</t>
  </si>
  <si>
    <t>Správce: 0004 - doc. Ing. arch. Petr Hlaváček</t>
  </si>
  <si>
    <t>IPR PRAHA</t>
  </si>
  <si>
    <t>0044453</t>
  </si>
  <si>
    <t>Celk. přest. Císařského ostr. - Etapa 005 - revit. a protipov. ochr.</t>
  </si>
  <si>
    <t>000000094 - Inv.trans/výdaj z rozp.HMP vč.nezp.výd. EU/EHP OPP</t>
  </si>
  <si>
    <t>0044463</t>
  </si>
  <si>
    <t>Koncertní sál - pořízení podkladů</t>
  </si>
  <si>
    <t>0044553</t>
  </si>
  <si>
    <t>Areál Emauzy - rekonstrukce</t>
  </si>
  <si>
    <t>0046082</t>
  </si>
  <si>
    <t>Vrchlického sady</t>
  </si>
  <si>
    <t>0046083</t>
  </si>
  <si>
    <t>Náměstí Bratří Synků</t>
  </si>
  <si>
    <t>0046084</t>
  </si>
  <si>
    <t>Datové centrum</t>
  </si>
  <si>
    <t>0046085</t>
  </si>
  <si>
    <t>Licence Oracle, VMWare, Microsoft</t>
  </si>
  <si>
    <t>0046107</t>
  </si>
  <si>
    <t>Koncepce Rohan., Libeň. ostr., studie Parku Maniny</t>
  </si>
  <si>
    <t>MHMP - HOM</t>
  </si>
  <si>
    <t>0043773</t>
  </si>
  <si>
    <t>Revitalizace spodní části Václavského náměstí</t>
  </si>
  <si>
    <t>000000000 - Zdroje HMP</t>
  </si>
  <si>
    <t>0043912</t>
  </si>
  <si>
    <t>Štvanice</t>
  </si>
  <si>
    <t>MHMP - INV</t>
  </si>
  <si>
    <t>0000026</t>
  </si>
  <si>
    <t>Úprava Parteru nám.J.Palacha</t>
  </si>
  <si>
    <t>0042700</t>
  </si>
  <si>
    <t>Revitalizace Malostranského náměstí</t>
  </si>
  <si>
    <t>0042807</t>
  </si>
  <si>
    <t>Rekonstrukce Bělohorské ulice</t>
  </si>
  <si>
    <t>0045568</t>
  </si>
  <si>
    <t>Obnova náměstí Jiřího z Poděbrad</t>
  </si>
  <si>
    <t>0045569</t>
  </si>
  <si>
    <t>Revitalizace náměstí Bohumila Hrabala</t>
  </si>
  <si>
    <t>0045708</t>
  </si>
  <si>
    <t>Černý Most II - objekty O a P</t>
  </si>
  <si>
    <t>000000012 - Fond rozvoje dostupného bydlení na území HMP</t>
  </si>
  <si>
    <t>PRAŽSKÁ DEVELOPERSKÁ SPOLEČNOST</t>
  </si>
  <si>
    <t>0045709</t>
  </si>
  <si>
    <t>Dolní Počernice - bytová výstavba</t>
  </si>
  <si>
    <t>0045788</t>
  </si>
  <si>
    <t>Vybavení kanceláře</t>
  </si>
  <si>
    <t>0045789</t>
  </si>
  <si>
    <t>IT technika</t>
  </si>
  <si>
    <t>0045874</t>
  </si>
  <si>
    <t>Smíchov - V Botanice</t>
  </si>
  <si>
    <t>0045875</t>
  </si>
  <si>
    <t>Nový Zlíchov</t>
  </si>
  <si>
    <t>0045876</t>
  </si>
  <si>
    <t>Černý Most - střed</t>
  </si>
  <si>
    <t>0045877</t>
  </si>
  <si>
    <t>Na Hutích PROJEKT 0 - infrastruktura</t>
  </si>
  <si>
    <t>0045878</t>
  </si>
  <si>
    <t>Na Hutích PROJEKT 1 - domky</t>
  </si>
  <si>
    <t>0045879</t>
  </si>
  <si>
    <t>Na Hutích PROJEKT 2 - SZ centrum</t>
  </si>
  <si>
    <t>0045880</t>
  </si>
  <si>
    <t>Na Hutích PROJEKT 3 - SV centrum</t>
  </si>
  <si>
    <t>0045881</t>
  </si>
  <si>
    <t>Na Hutích PROJEKT 4 - školka</t>
  </si>
  <si>
    <t>0045882</t>
  </si>
  <si>
    <t>Na Hutích PROJEKT 5 - JZ centrum</t>
  </si>
  <si>
    <t>0045883</t>
  </si>
  <si>
    <t>Na Hutích PROJEKT 6 - farnost</t>
  </si>
  <si>
    <t>0045884</t>
  </si>
  <si>
    <t>Palmovka - Zenklova</t>
  </si>
  <si>
    <t>0045885</t>
  </si>
  <si>
    <t>Palmovka - Voctářova</t>
  </si>
  <si>
    <t>0045886</t>
  </si>
  <si>
    <t>Palmovka - úpravy prostupu, přípravné investice</t>
  </si>
  <si>
    <t>0045887</t>
  </si>
  <si>
    <t>Nové Dvory PROJEKT 0 - infrastruktura</t>
  </si>
  <si>
    <t>0045888</t>
  </si>
  <si>
    <t>Nové Dvory PROJEKT 2</t>
  </si>
  <si>
    <t>0045889</t>
  </si>
  <si>
    <t>Nové Dvory PROJEKT 3</t>
  </si>
  <si>
    <t>0045890</t>
  </si>
  <si>
    <t>Nové Dvory PROJEKT 4</t>
  </si>
  <si>
    <t>0045891</t>
  </si>
  <si>
    <t>Nové Dvory PROJEKT 5</t>
  </si>
  <si>
    <t>0045892</t>
  </si>
  <si>
    <t>Nové Dvory PROJEKT 6</t>
  </si>
  <si>
    <t>0045893</t>
  </si>
  <si>
    <t>Nové Dvory PROJEKT 7</t>
  </si>
  <si>
    <t>0045894</t>
  </si>
  <si>
    <t>Nové Dvory PROJEKT 8</t>
  </si>
  <si>
    <t>0045895</t>
  </si>
  <si>
    <t>Nové Dvory PROJEKT 9</t>
  </si>
  <si>
    <t>0045896</t>
  </si>
  <si>
    <t>Nové Dvory PROJEKT 10</t>
  </si>
  <si>
    <t>0045897</t>
  </si>
  <si>
    <t>Nové Dvory PROJEKT 12</t>
  </si>
  <si>
    <t>0045898</t>
  </si>
  <si>
    <t>Vršovická - bytový dům</t>
  </si>
  <si>
    <t>0045899</t>
  </si>
  <si>
    <t>Dolní Počernice - infrastruktura</t>
  </si>
  <si>
    <t>0045900</t>
  </si>
  <si>
    <t>Dolní Počernice - Projekt 2</t>
  </si>
  <si>
    <t>0045901</t>
  </si>
  <si>
    <t>Antala Staška - ověřovací studie</t>
  </si>
  <si>
    <t>0045902</t>
  </si>
  <si>
    <t>Davídkova - ověřovací studie</t>
  </si>
  <si>
    <t>0046087</t>
  </si>
  <si>
    <t>Nové Dvory PROJEKT 1</t>
  </si>
  <si>
    <t>0046088</t>
  </si>
  <si>
    <t>Beranka - Hor. Počernice - byt. domy  PROJEKT 1</t>
  </si>
  <si>
    <t>0046089</t>
  </si>
  <si>
    <t>Beranka - Hor. Počernice - byt. domy PROJEKT 2</t>
  </si>
  <si>
    <t>0046090</t>
  </si>
  <si>
    <t>Beranka - Hor. Počernice - byt. domy PROJEKT 3</t>
  </si>
  <si>
    <t>0046091</t>
  </si>
  <si>
    <t>Beranka - Hor. Počernice - byt. domy PROJEKT 4</t>
  </si>
  <si>
    <t>0046092</t>
  </si>
  <si>
    <t>Beranka - Hor. Počernice - infra. PROJEKT 6</t>
  </si>
  <si>
    <t>0046093</t>
  </si>
  <si>
    <t>Jinonice - Prokopových - PROJEKT 1</t>
  </si>
  <si>
    <t>0046094</t>
  </si>
  <si>
    <t>Jinonice - Prokopových - PROJEKT 2</t>
  </si>
  <si>
    <t>0046095</t>
  </si>
  <si>
    <t>Peroutkova - Jinonická</t>
  </si>
  <si>
    <t>0046096</t>
  </si>
  <si>
    <t>Braník - Pikovická - PROJEKT 1 - seniorské bydlení</t>
  </si>
  <si>
    <t>0046097</t>
  </si>
  <si>
    <t>Braník - Pikovická - PROJEKT 2 - bytový dům</t>
  </si>
  <si>
    <t>0046098</t>
  </si>
  <si>
    <t>Braník - Pikovická - PROJEKT 3 - dopravní infr.</t>
  </si>
  <si>
    <t>0046099</t>
  </si>
  <si>
    <t>Ohradní, bytový dům</t>
  </si>
  <si>
    <t>0046100</t>
  </si>
  <si>
    <t>U Plynárny, bytový dům</t>
  </si>
  <si>
    <t>0046101</t>
  </si>
  <si>
    <t>Lipence, bytový dům</t>
  </si>
  <si>
    <t>0046102</t>
  </si>
  <si>
    <t>Vysočanská, bytový dům</t>
  </si>
  <si>
    <t>0046103</t>
  </si>
  <si>
    <t>Budínova - Bulovka, bytový dům</t>
  </si>
  <si>
    <t>0046104</t>
  </si>
  <si>
    <t>Libeňský přístav - PROJEKT 1 - bytový dům</t>
  </si>
  <si>
    <t>0046105</t>
  </si>
  <si>
    <t>Libeňský přístav - PROJEKT 2 - bytový dům</t>
  </si>
  <si>
    <t>0046106</t>
  </si>
  <si>
    <t>Libeňský přístav - PROJEKT 3 - infrastruktura</t>
  </si>
  <si>
    <t>Celkem správce: 0004 - doc. Ing. arch. Petr Hlaváček</t>
  </si>
  <si>
    <t>Správce: 0006 - Ing. Petr Hlubuček</t>
  </si>
  <si>
    <t>0000016</t>
  </si>
  <si>
    <t>Centrální park JZM I</t>
  </si>
  <si>
    <t>0000090</t>
  </si>
  <si>
    <t>IP pro stavby v kap.01</t>
  </si>
  <si>
    <t>0004500</t>
  </si>
  <si>
    <t>Kolektor Centrum I.</t>
  </si>
  <si>
    <t>0004502</t>
  </si>
  <si>
    <t>Park u Čeňku</t>
  </si>
  <si>
    <t>0004679</t>
  </si>
  <si>
    <t>Maniny - PPO, snížení nivelety Karlín</t>
  </si>
  <si>
    <t>0007496</t>
  </si>
  <si>
    <t>Kolektor Centrum-Smíchov</t>
  </si>
  <si>
    <t>0008262</t>
  </si>
  <si>
    <t>JM I - ukončení Centrálního parku</t>
  </si>
  <si>
    <t>0008268</t>
  </si>
  <si>
    <t>Rokytka - rozvoj území</t>
  </si>
  <si>
    <t>0008783</t>
  </si>
  <si>
    <t>Podjezd Chlumecká</t>
  </si>
  <si>
    <t>0040555</t>
  </si>
  <si>
    <t>Zokruhování výtlačného řadu Praha východ</t>
  </si>
  <si>
    <t>0042794</t>
  </si>
  <si>
    <t>Náplavka Ledárny</t>
  </si>
  <si>
    <t>0042795</t>
  </si>
  <si>
    <t>Náplavka Holešovice</t>
  </si>
  <si>
    <t>0042802</t>
  </si>
  <si>
    <t>Dofakturace pro kap. 01</t>
  </si>
  <si>
    <t>0045907</t>
  </si>
  <si>
    <t>TT Václavské nám. - doplňkové objekty</t>
  </si>
  <si>
    <t>Celkem správce: 0006 - Ing. Petr Hlubuček</t>
  </si>
  <si>
    <t>Správce: 0009 - JUDr. Hana Kordová Marvanová</t>
  </si>
  <si>
    <t>0045103</t>
  </si>
  <si>
    <t>Družstevní bydlení</t>
  </si>
  <si>
    <t>Celkem správce: 0009 - JUDr. Hana Kordová Marvanová</t>
  </si>
  <si>
    <t xml:space="preserve">KAPITÁLOVÉ VÝDAJE CELKEM </t>
  </si>
  <si>
    <t>02 - Městská infrastuktura</t>
  </si>
  <si>
    <t>BOTANICKÁ ZAHRADA HL.M.PRAHY</t>
  </si>
  <si>
    <t>0008278</t>
  </si>
  <si>
    <t>Výstavní pavilon - Areál JIH</t>
  </si>
  <si>
    <t>0042819</t>
  </si>
  <si>
    <t>Přemostění úvozu - spojení areálů VE a FM</t>
  </si>
  <si>
    <t>0045105</t>
  </si>
  <si>
    <t>Technické zázemí vinice</t>
  </si>
  <si>
    <t>LESY HMP</t>
  </si>
  <si>
    <t>0006573</t>
  </si>
  <si>
    <t>SZNR</t>
  </si>
  <si>
    <t>0043078</t>
  </si>
  <si>
    <t>Rekonstrukce objektů lesního hospodářství</t>
  </si>
  <si>
    <t>0044567</t>
  </si>
  <si>
    <t>Infrastruktura kompostáren</t>
  </si>
  <si>
    <t>0044568</t>
  </si>
  <si>
    <t>Rekonstrukce objektů lesního hospodářství II.</t>
  </si>
  <si>
    <t>0000012</t>
  </si>
  <si>
    <t>Protipovod.opatř.na ochr.HMP</t>
  </si>
  <si>
    <t>0000013</t>
  </si>
  <si>
    <t>BABA II - rekon.IS</t>
  </si>
  <si>
    <t>0000050</t>
  </si>
  <si>
    <t>TV Slivenec</t>
  </si>
  <si>
    <t>0000057</t>
  </si>
  <si>
    <t>Prodloužení stoky A2</t>
  </si>
  <si>
    <t>0000085</t>
  </si>
  <si>
    <t>TV Řepy</t>
  </si>
  <si>
    <t>0000088</t>
  </si>
  <si>
    <t>TV Libuš</t>
  </si>
  <si>
    <t>0000092</t>
  </si>
  <si>
    <t>TV Zličín</t>
  </si>
  <si>
    <t>0000093</t>
  </si>
  <si>
    <t>TV Kbely</t>
  </si>
  <si>
    <t>0000100</t>
  </si>
  <si>
    <t>TV Zbraslav</t>
  </si>
  <si>
    <t>0000101</t>
  </si>
  <si>
    <t>TV Újezd</t>
  </si>
  <si>
    <t>0000102</t>
  </si>
  <si>
    <t>TV Koloděje</t>
  </si>
  <si>
    <t>0000106</t>
  </si>
  <si>
    <t>TV Šeberov</t>
  </si>
  <si>
    <t>0000113</t>
  </si>
  <si>
    <t>TV Lipence</t>
  </si>
  <si>
    <t>0000114</t>
  </si>
  <si>
    <t>TV Stodůlky</t>
  </si>
  <si>
    <t>0000117</t>
  </si>
  <si>
    <t>TV Zbuzanská</t>
  </si>
  <si>
    <t>0000132</t>
  </si>
  <si>
    <t>TV Točná</t>
  </si>
  <si>
    <t>0000133</t>
  </si>
  <si>
    <t>TV Ďáblice</t>
  </si>
  <si>
    <t>0000134</t>
  </si>
  <si>
    <t>TV Dolní Počernice</t>
  </si>
  <si>
    <t>0000137</t>
  </si>
  <si>
    <t>TV Kyje - Hutě</t>
  </si>
  <si>
    <t>0000138</t>
  </si>
  <si>
    <t>TV Kunratice</t>
  </si>
  <si>
    <t>0000152</t>
  </si>
  <si>
    <t>TV  Dolní Chabry</t>
  </si>
  <si>
    <t>0000161</t>
  </si>
  <si>
    <t>TV Kolovraty</t>
  </si>
  <si>
    <t>0000196</t>
  </si>
  <si>
    <t>TV Klánovice</t>
  </si>
  <si>
    <t>0000204</t>
  </si>
  <si>
    <t>TV Nebušice</t>
  </si>
  <si>
    <t>0003082</t>
  </si>
  <si>
    <t>TV Radotín</t>
  </si>
  <si>
    <t>0003090</t>
  </si>
  <si>
    <t>TV Řeporyje</t>
  </si>
  <si>
    <t>0003103</t>
  </si>
  <si>
    <t>TV Lochkov</t>
  </si>
  <si>
    <t>0003106</t>
  </si>
  <si>
    <t>TV Suchdol</t>
  </si>
  <si>
    <t>0003111</t>
  </si>
  <si>
    <t>TV Lysolaje</t>
  </si>
  <si>
    <t>0003113</t>
  </si>
  <si>
    <t>TV Přední Kopanina</t>
  </si>
  <si>
    <t>0003119</t>
  </si>
  <si>
    <t>TV Čakovice</t>
  </si>
  <si>
    <t>0003127</t>
  </si>
  <si>
    <t>TV Běchovice</t>
  </si>
  <si>
    <t>0003136</t>
  </si>
  <si>
    <t>TV Satalice</t>
  </si>
  <si>
    <t>0003140</t>
  </si>
  <si>
    <t>TV Újezd nad Lesy</t>
  </si>
  <si>
    <t>0003145</t>
  </si>
  <si>
    <t>TV Vinoř</t>
  </si>
  <si>
    <t>0003150</t>
  </si>
  <si>
    <t>TV Benice</t>
  </si>
  <si>
    <t>0003151</t>
  </si>
  <si>
    <t>TV Dubeč</t>
  </si>
  <si>
    <t>0003168</t>
  </si>
  <si>
    <t>TV Křeslice</t>
  </si>
  <si>
    <t>0003171</t>
  </si>
  <si>
    <t>TV Štěrboholy</t>
  </si>
  <si>
    <t>0003295</t>
  </si>
  <si>
    <t>TV Horní Počernice</t>
  </si>
  <si>
    <t>0004506</t>
  </si>
  <si>
    <t>TV Velká Chuchle</t>
  </si>
  <si>
    <t>0004507</t>
  </si>
  <si>
    <t>TV Vokovice</t>
  </si>
  <si>
    <t>0006963</t>
  </si>
  <si>
    <t>Celk. přest. a rozšíření ÚČOV na Císař. ostrově</t>
  </si>
  <si>
    <t>0007133</t>
  </si>
  <si>
    <t>IP pro kapitolu 02</t>
  </si>
  <si>
    <t>0007499</t>
  </si>
  <si>
    <t>TV Dolní Měcholupy</t>
  </si>
  <si>
    <t>0007500</t>
  </si>
  <si>
    <t>TV Praha 6</t>
  </si>
  <si>
    <t>0007981</t>
  </si>
  <si>
    <t>TV Za Horou</t>
  </si>
  <si>
    <t>0008548</t>
  </si>
  <si>
    <t>Kanal. sběrač H - prodl. do Běchovic</t>
  </si>
  <si>
    <t>0008588</t>
  </si>
  <si>
    <t>TV Malá Ohrada</t>
  </si>
  <si>
    <t>0008618</t>
  </si>
  <si>
    <t>TV Praha 4</t>
  </si>
  <si>
    <t>0008781</t>
  </si>
  <si>
    <t>Prodloužení sběrače "T" do  Třebonic</t>
  </si>
  <si>
    <t>0008950</t>
  </si>
  <si>
    <t>TV Praha 15</t>
  </si>
  <si>
    <t>0040019</t>
  </si>
  <si>
    <t>Prodlouženi sběrače G do Uhříněvsi</t>
  </si>
  <si>
    <t>0040020</t>
  </si>
  <si>
    <t>TV Letňany</t>
  </si>
  <si>
    <t>0040021</t>
  </si>
  <si>
    <t>TV Petrovice</t>
  </si>
  <si>
    <t>0040022</t>
  </si>
  <si>
    <t>TV Troja</t>
  </si>
  <si>
    <t>0040297</t>
  </si>
  <si>
    <t>TV Hloubětín</t>
  </si>
  <si>
    <t>0040741</t>
  </si>
  <si>
    <t>TV Zahradní město</t>
  </si>
  <si>
    <t>0040954</t>
  </si>
  <si>
    <t>TV Bílá Hora</t>
  </si>
  <si>
    <t>0042124</t>
  </si>
  <si>
    <t>PPO 2013 -modernizace a rozšíření části PPO</t>
  </si>
  <si>
    <t>0042359</t>
  </si>
  <si>
    <t>Papírenská - kanalizační sběrač</t>
  </si>
  <si>
    <t>0042472</t>
  </si>
  <si>
    <t>TV Březiněves</t>
  </si>
  <si>
    <t>0042473</t>
  </si>
  <si>
    <t>Botanická zahrada - areál západ, dostavba</t>
  </si>
  <si>
    <t>0042474</t>
  </si>
  <si>
    <t>Sanace a revitalizace skládky Velká Chuchle</t>
  </si>
  <si>
    <t>0042476</t>
  </si>
  <si>
    <t>Dofakturace pro kap. 02</t>
  </si>
  <si>
    <t>0042804</t>
  </si>
  <si>
    <t>Revitalizace Karlova náměstí, etapa II.</t>
  </si>
  <si>
    <t>0042812</t>
  </si>
  <si>
    <t>Celková přestavba Císařského ostrova</t>
  </si>
  <si>
    <t>0042813</t>
  </si>
  <si>
    <t>Výkupy pozemků ke kanalizačnímu sběrači G vč. G6</t>
  </si>
  <si>
    <t>0043320</t>
  </si>
  <si>
    <t>TV Praha 22</t>
  </si>
  <si>
    <t>0043321</t>
  </si>
  <si>
    <t>TV Praha 11</t>
  </si>
  <si>
    <t>0043322</t>
  </si>
  <si>
    <t>TV Nedvězí</t>
  </si>
  <si>
    <t>0043323</t>
  </si>
  <si>
    <t>TV Královice</t>
  </si>
  <si>
    <t>0043324</t>
  </si>
  <si>
    <t>Drobné neodkanalizované oblasti (DNO)</t>
  </si>
  <si>
    <t>0043915</t>
  </si>
  <si>
    <t>VD Hostivař - zkapacitnění bezpečnostního přelivu</t>
  </si>
  <si>
    <t>0043916</t>
  </si>
  <si>
    <t>TV Praha 5</t>
  </si>
  <si>
    <t>0044151</t>
  </si>
  <si>
    <t>TV Rekonstrukce stoky D</t>
  </si>
  <si>
    <t>0044409</t>
  </si>
  <si>
    <t>TV Praha 9</t>
  </si>
  <si>
    <t>0044574</t>
  </si>
  <si>
    <t>Kaštanka</t>
  </si>
  <si>
    <t>0044575</t>
  </si>
  <si>
    <t>Sběrač B Barrandov</t>
  </si>
  <si>
    <t>0044849</t>
  </si>
  <si>
    <t>Biometan, využití kalového plynu na ÚČOV Praha</t>
  </si>
  <si>
    <t>0045108</t>
  </si>
  <si>
    <t>TV Praha 10</t>
  </si>
  <si>
    <t>0045109</t>
  </si>
  <si>
    <t>Záchranná stanice pro volně žijící živočichy</t>
  </si>
  <si>
    <t>MHMP - OCP</t>
  </si>
  <si>
    <t>0004527</t>
  </si>
  <si>
    <t>Komplex zahrad na Petříně</t>
  </si>
  <si>
    <t>0006475</t>
  </si>
  <si>
    <t>Obnova parku na Vítkově</t>
  </si>
  <si>
    <t>0006957</t>
  </si>
  <si>
    <t>Výkupy pozemků</t>
  </si>
  <si>
    <t>0007531</t>
  </si>
  <si>
    <t>Rekreační park - Hostivař</t>
  </si>
  <si>
    <t>0008306</t>
  </si>
  <si>
    <t>Rybník (vodojem) - Letenské sady</t>
  </si>
  <si>
    <t>0008653</t>
  </si>
  <si>
    <t>Realizace opatření na úsporu energie a adaptační opatření</t>
  </si>
  <si>
    <t>0040027</t>
  </si>
  <si>
    <t>Dětská hřiště v lesích</t>
  </si>
  <si>
    <t>0041459</t>
  </si>
  <si>
    <t>Pilotní projekty v životním prostředí</t>
  </si>
  <si>
    <t>0042815</t>
  </si>
  <si>
    <t>Revitalizace Letenských sadů</t>
  </si>
  <si>
    <t>0043325</t>
  </si>
  <si>
    <t>Založení nových lesů a lesoparků</t>
  </si>
  <si>
    <t>0043326</t>
  </si>
  <si>
    <t>Revitalizace Královské obory</t>
  </si>
  <si>
    <t>0044571</t>
  </si>
  <si>
    <t>Revitalizace a obnova vodních toků a nádrží</t>
  </si>
  <si>
    <t>0045111</t>
  </si>
  <si>
    <t>Rekonstrukce štol na Petříně</t>
  </si>
  <si>
    <t>ZOOLOGICKÁ ZAHRADA HL. M. PRAHY</t>
  </si>
  <si>
    <t>0043049</t>
  </si>
  <si>
    <t>Expozice Arktidy - lední medvědi</t>
  </si>
  <si>
    <t>0045570</t>
  </si>
  <si>
    <t>Pláně-Etapa I. Ubikace a výběhy koní Převalského</t>
  </si>
  <si>
    <t>0045572</t>
  </si>
  <si>
    <t>Rekonstrukce pavilonu Indonéská džungle</t>
  </si>
  <si>
    <t>0045573</t>
  </si>
  <si>
    <t>Rekonstrukce vstupů, odbavení návštěvníků-I.Etapa</t>
  </si>
  <si>
    <t>0046061</t>
  </si>
  <si>
    <t>Voliéra ptáků u pavilonu Sečuán</t>
  </si>
  <si>
    <t>0046062</t>
  </si>
  <si>
    <t>Výběh zubra evropského v Dolních Počernicích</t>
  </si>
  <si>
    <t>03 - Doprava</t>
  </si>
  <si>
    <t>Správce: 0014 - Ing. Adam Scheinherr, Ph.D., MSc.</t>
  </si>
  <si>
    <t>Dopravní podnik hl.m.Prahy</t>
  </si>
  <si>
    <t>0042493</t>
  </si>
  <si>
    <t>OPD- TT Divoká Šárka- Dědinská</t>
  </si>
  <si>
    <t>0042923</t>
  </si>
  <si>
    <t>0043920</t>
  </si>
  <si>
    <t>Výstavba nové vozovny Hloubětín</t>
  </si>
  <si>
    <t>0044579</t>
  </si>
  <si>
    <t>Bezbarier. zpřístup. st. metra Jiřího z Poděbrad</t>
  </si>
  <si>
    <t>0044583</t>
  </si>
  <si>
    <t>RTT Bubenské nábř.-Komunardů (Vltavská- Dělnická)</t>
  </si>
  <si>
    <t>0044585</t>
  </si>
  <si>
    <t>T. smyčka Depo Hostivař</t>
  </si>
  <si>
    <t>0045505</t>
  </si>
  <si>
    <t>Elektrifikace infrastrukt , e- BUS linky č. 140</t>
  </si>
  <si>
    <t>0045518</t>
  </si>
  <si>
    <t>RTT Ohrada - Palmovka</t>
  </si>
  <si>
    <t>0045537</t>
  </si>
  <si>
    <t>OPD - TT Modřany - Libuš</t>
  </si>
  <si>
    <t>0000053</t>
  </si>
  <si>
    <t>Vysočanská radiála</t>
  </si>
  <si>
    <t>0000065</t>
  </si>
  <si>
    <t>Strahovský tunel 2.st.</t>
  </si>
  <si>
    <t>0000079</t>
  </si>
  <si>
    <t>MO Špejchar - Pelc/Tyrolka</t>
  </si>
  <si>
    <t>0000080</t>
  </si>
  <si>
    <t>MO Prašný Most - Špejchar</t>
  </si>
  <si>
    <t>0000081</t>
  </si>
  <si>
    <t>MO Pelc/Tyrolka - Balabenka</t>
  </si>
  <si>
    <t>0000094</t>
  </si>
  <si>
    <t>MO Balabenka-Štěrboholská radiála</t>
  </si>
  <si>
    <t>0000211</t>
  </si>
  <si>
    <t>Lipnická-Ocelkova</t>
  </si>
  <si>
    <t>0004328</t>
  </si>
  <si>
    <t>Rajská zahrada - přemostění</t>
  </si>
  <si>
    <t>0007552</t>
  </si>
  <si>
    <t>Budovatelská - Mladoboleslavská</t>
  </si>
  <si>
    <t>0007556</t>
  </si>
  <si>
    <t>IP pro dopravní stavby</t>
  </si>
  <si>
    <t>0008313</t>
  </si>
  <si>
    <t>Libeňská spojka</t>
  </si>
  <si>
    <t>0008559</t>
  </si>
  <si>
    <t>Komunik. propojení Evropská-Svatovítská</t>
  </si>
  <si>
    <t>0008560</t>
  </si>
  <si>
    <t>Komunik. propojení Prahy 12 s Pražským okruhem</t>
  </si>
  <si>
    <t>0009515</t>
  </si>
  <si>
    <t>MO Myslbekova-Prašný Most</t>
  </si>
  <si>
    <t>0009567</t>
  </si>
  <si>
    <t>Radlická radiála - JZM Smíchov</t>
  </si>
  <si>
    <t>0040032</t>
  </si>
  <si>
    <t>Komunikace Toužimská</t>
  </si>
  <si>
    <t>0040759</t>
  </si>
  <si>
    <t>Multifunkční oper. stř. Malovanka</t>
  </si>
  <si>
    <t>0042125</t>
  </si>
  <si>
    <t>Hornopočernická spojka</t>
  </si>
  <si>
    <t>0042177</t>
  </si>
  <si>
    <t>Zelená Malovanka</t>
  </si>
  <si>
    <t>0042360</t>
  </si>
  <si>
    <t>Protipovod. opatření MO Blanka - Troja</t>
  </si>
  <si>
    <t>0042479</t>
  </si>
  <si>
    <t>Obchvatová komunikace Písnice</t>
  </si>
  <si>
    <t>0042481</t>
  </si>
  <si>
    <t>Propojovací komunikace Lochkov - Slivenec</t>
  </si>
  <si>
    <t>0042674</t>
  </si>
  <si>
    <t>Obchvatová komunikace Dolní Měcholupy</t>
  </si>
  <si>
    <t>0042699</t>
  </si>
  <si>
    <t>Rekonstrukce ulice Klapkova, I. fáze</t>
  </si>
  <si>
    <t>0042808</t>
  </si>
  <si>
    <t>Rekonstrukce Vinohradské ulice</t>
  </si>
  <si>
    <t>0042820</t>
  </si>
  <si>
    <t>Hostivařská spojka</t>
  </si>
  <si>
    <t>0042821</t>
  </si>
  <si>
    <t>Dvorecký most</t>
  </si>
  <si>
    <t>0042822</t>
  </si>
  <si>
    <t>Lávka Holešovice-Karlín</t>
  </si>
  <si>
    <t>0042823</t>
  </si>
  <si>
    <t>Propojovací komunikace Kutnohorská - SOKP</t>
  </si>
  <si>
    <t>0042935</t>
  </si>
  <si>
    <t>P+R Opatov</t>
  </si>
  <si>
    <t>0043491</t>
  </si>
  <si>
    <t>Zkapacitnění úrovňové křižovatky Vypich</t>
  </si>
  <si>
    <t>0043496</t>
  </si>
  <si>
    <t>P+R Depo Hostivař</t>
  </si>
  <si>
    <t>0043498</t>
  </si>
  <si>
    <t>Parkovací dům Dědina</t>
  </si>
  <si>
    <t>0043776</t>
  </si>
  <si>
    <t>P+R DEPO Zličín</t>
  </si>
  <si>
    <t>0043784</t>
  </si>
  <si>
    <t>Kompenzační opatření pro SOKP 511 a I/12</t>
  </si>
  <si>
    <t>0043923</t>
  </si>
  <si>
    <t>Radlická radiála - doprovodné projekty</t>
  </si>
  <si>
    <t>0044141</t>
  </si>
  <si>
    <t>Lávka Horoměřická</t>
  </si>
  <si>
    <t>0044544</t>
  </si>
  <si>
    <t>Terminál Smíchovské nádraží</t>
  </si>
  <si>
    <t>0044545</t>
  </si>
  <si>
    <t>Rohanský most</t>
  </si>
  <si>
    <t>0044589</t>
  </si>
  <si>
    <t>MÚK Řevnická</t>
  </si>
  <si>
    <t>0044592</t>
  </si>
  <si>
    <t>Parkovací dům Petržílkova</t>
  </si>
  <si>
    <t>0044593</t>
  </si>
  <si>
    <t>Parkovací dům Stodůlky</t>
  </si>
  <si>
    <t>0044811</t>
  </si>
  <si>
    <t>Aglomerační okruh Pacov</t>
  </si>
  <si>
    <t>0044812</t>
  </si>
  <si>
    <t>Podjezd Bubny</t>
  </si>
  <si>
    <t>0044813</t>
  </si>
  <si>
    <t>Lávka Uhříněves</t>
  </si>
  <si>
    <t>0045112</t>
  </si>
  <si>
    <t>Lávka Sacré Coeur - Mrázovka</t>
  </si>
  <si>
    <t>0045503</t>
  </si>
  <si>
    <t>Plečnikova alej</t>
  </si>
  <si>
    <t>MHMP - ODO SK</t>
  </si>
  <si>
    <t>0003217</t>
  </si>
  <si>
    <t>Systém řízení  MSP</t>
  </si>
  <si>
    <t>0004346</t>
  </si>
  <si>
    <t>Infrastruktura pro chodce a cyklisty</t>
  </si>
  <si>
    <t>0004347</t>
  </si>
  <si>
    <t>Akce pro BESIP</t>
  </si>
  <si>
    <t>0004348</t>
  </si>
  <si>
    <t>Zachytná parkoviště P + R</t>
  </si>
  <si>
    <t>0004535</t>
  </si>
  <si>
    <t>Protihluková opatření - realizace</t>
  </si>
  <si>
    <t>0004540</t>
  </si>
  <si>
    <t>Protihluková opatření - příprava</t>
  </si>
  <si>
    <t>0004892</t>
  </si>
  <si>
    <t>Nedodělky</t>
  </si>
  <si>
    <t>0005910</t>
  </si>
  <si>
    <t>Zlepšení infrastruktury MHD</t>
  </si>
  <si>
    <t>0006046</t>
  </si>
  <si>
    <t>Příprava staveb</t>
  </si>
  <si>
    <t>0006047</t>
  </si>
  <si>
    <t>Výkupy dokončených staveb</t>
  </si>
  <si>
    <t>0006493</t>
  </si>
  <si>
    <t>Telematické systémy</t>
  </si>
  <si>
    <t>0006925</t>
  </si>
  <si>
    <t>Libeňský most</t>
  </si>
  <si>
    <t>0007125</t>
  </si>
  <si>
    <t>Hlávkův most</t>
  </si>
  <si>
    <t>0007560</t>
  </si>
  <si>
    <t>Chodníkový program</t>
  </si>
  <si>
    <t>0008107</t>
  </si>
  <si>
    <t>Na Františku - Dvořákovo nábřeží</t>
  </si>
  <si>
    <t>0040030</t>
  </si>
  <si>
    <t>Rek. ul. Průmyslové (U Stavoservisu-Tiskařská)</t>
  </si>
  <si>
    <t>0041162</t>
  </si>
  <si>
    <t>Malešická 1. a 2. etapa</t>
  </si>
  <si>
    <t>0041884</t>
  </si>
  <si>
    <t>Rek. ul. Koněvovy</t>
  </si>
  <si>
    <t>0042131</t>
  </si>
  <si>
    <t>Praha bez barier</t>
  </si>
  <si>
    <t>0042500</t>
  </si>
  <si>
    <t>Vršovická</t>
  </si>
  <si>
    <t>0042827</t>
  </si>
  <si>
    <t>U seřadiště, Na louži, Pod soutratím</t>
  </si>
  <si>
    <t>0042832</t>
  </si>
  <si>
    <t>Lumiérů, rek. ul.</t>
  </si>
  <si>
    <t>0042835</t>
  </si>
  <si>
    <t>Šárecká</t>
  </si>
  <si>
    <t>0043051</t>
  </si>
  <si>
    <t>Březiněves - obchvat</t>
  </si>
  <si>
    <t>0043257</t>
  </si>
  <si>
    <t>Udržitelná mobilita a energetické úspory</t>
  </si>
  <si>
    <t>0043342</t>
  </si>
  <si>
    <t>Na Slupi, Jaromírova - Křesomyslova</t>
  </si>
  <si>
    <t>0043350</t>
  </si>
  <si>
    <t>Most v Horoměřické ul., S071</t>
  </si>
  <si>
    <t>0043354</t>
  </si>
  <si>
    <t>Pěší cesta podél tratě oblasti Zlíchova</t>
  </si>
  <si>
    <t>0043926</t>
  </si>
  <si>
    <t>Ďáblická, Rek. ul.</t>
  </si>
  <si>
    <t>0043927</t>
  </si>
  <si>
    <t>Úpravy povrchů při SSZ</t>
  </si>
  <si>
    <t>0044147</t>
  </si>
  <si>
    <t>Most Zlíchov  Y002</t>
  </si>
  <si>
    <t>0044149</t>
  </si>
  <si>
    <t>Za Černým mostem Y 502</t>
  </si>
  <si>
    <t>0044152</t>
  </si>
  <si>
    <t>Trojská</t>
  </si>
  <si>
    <t>0044153</t>
  </si>
  <si>
    <t>Elsnicovo náměstí - revitalizace</t>
  </si>
  <si>
    <t>0044156</t>
  </si>
  <si>
    <t>Revitalizace Jižního nám. Nového Hloubětína</t>
  </si>
  <si>
    <t>0044157</t>
  </si>
  <si>
    <t>Zámecké schody</t>
  </si>
  <si>
    <t>0044162</t>
  </si>
  <si>
    <t>Slánská, most X 039</t>
  </si>
  <si>
    <t>0044275</t>
  </si>
  <si>
    <t>Havlínova - Rekonstrukce pěších cest</t>
  </si>
  <si>
    <t>0044280</t>
  </si>
  <si>
    <t>Krynická - dostavba parkovací plochy</t>
  </si>
  <si>
    <t>0044333</t>
  </si>
  <si>
    <t>Drážní promenáda</t>
  </si>
  <si>
    <t>0044334</t>
  </si>
  <si>
    <t>Modernizace dopravního značení</t>
  </si>
  <si>
    <t>0044411</t>
  </si>
  <si>
    <t>Komořanská - oprava opěrné zdi</t>
  </si>
  <si>
    <t>0044451</t>
  </si>
  <si>
    <t>Příprava - mostní objekty (stupeň V)</t>
  </si>
  <si>
    <t>0044600</t>
  </si>
  <si>
    <t>Barrandovský most - celková rekonstrukce</t>
  </si>
  <si>
    <t>0044603</t>
  </si>
  <si>
    <t>Kutnohorská, rek. ul.</t>
  </si>
  <si>
    <t>0044605</t>
  </si>
  <si>
    <t>Most - Cyklo. přes ul. Poděbradská,  X509</t>
  </si>
  <si>
    <t>0044606</t>
  </si>
  <si>
    <t>Most Legií, rekonstr., V020</t>
  </si>
  <si>
    <t>0044608</t>
  </si>
  <si>
    <t>Most přes Kunratický potok K007</t>
  </si>
  <si>
    <t>0044609</t>
  </si>
  <si>
    <t>Most v ul. Božanovská,  X 503 - rek.</t>
  </si>
  <si>
    <t>0044610</t>
  </si>
  <si>
    <t>Most v ul. Bystrá, X 525 - novostavba</t>
  </si>
  <si>
    <t>0044611</t>
  </si>
  <si>
    <t>Most v ul. Cibulka, Y 010 - rek.</t>
  </si>
  <si>
    <t>0044613</t>
  </si>
  <si>
    <t>Most v ul. Kolbenova, Y505.3 - rek.</t>
  </si>
  <si>
    <t>0044614</t>
  </si>
  <si>
    <t>Most v ul. Průmyslové X 512.3</t>
  </si>
  <si>
    <t>0044615</t>
  </si>
  <si>
    <t>Most v ul. Statenická. rek - P6</t>
  </si>
  <si>
    <t>0044617</t>
  </si>
  <si>
    <t>Most v ul. V Podbabě, S003 - rek.</t>
  </si>
  <si>
    <t>0044618</t>
  </si>
  <si>
    <t>Most v ul. V pevnosti, P504 - rek.</t>
  </si>
  <si>
    <t>0044619</t>
  </si>
  <si>
    <t>Most v ul. Českobrodská, Y 514 - rek.</t>
  </si>
  <si>
    <t>0044620</t>
  </si>
  <si>
    <t>U sportovního hřiště K 004</t>
  </si>
  <si>
    <t>0044621</t>
  </si>
  <si>
    <t>Opatovská - Chilská, křižovatka k D1</t>
  </si>
  <si>
    <t>0044623</t>
  </si>
  <si>
    <t>Prosecká (U Pekařky – Na rozhraní)</t>
  </si>
  <si>
    <t>0044627</t>
  </si>
  <si>
    <t>Opatření pro SOKP 511 a I/12</t>
  </si>
  <si>
    <t>0044629</t>
  </si>
  <si>
    <t>Rekonstrukce SSZ</t>
  </si>
  <si>
    <t>0044727</t>
  </si>
  <si>
    <t>Jaselská</t>
  </si>
  <si>
    <t>0044735</t>
  </si>
  <si>
    <t>Horoměřická, BUS - pruh</t>
  </si>
  <si>
    <t>0044736</t>
  </si>
  <si>
    <t>Severojižní magistrála - zvýšení bezpečnosti</t>
  </si>
  <si>
    <t>0044809</t>
  </si>
  <si>
    <t>Most K Žižkovu, X658</t>
  </si>
  <si>
    <t>0044974</t>
  </si>
  <si>
    <t>Na Kleovce</t>
  </si>
  <si>
    <t>0045116</t>
  </si>
  <si>
    <t>Doprovodná opatření v Holešovičkách</t>
  </si>
  <si>
    <t>0045118</t>
  </si>
  <si>
    <t>Jana Želivského - rek. ul.</t>
  </si>
  <si>
    <t>0045119</t>
  </si>
  <si>
    <t>Lávka Dlabačov</t>
  </si>
  <si>
    <t>0045121</t>
  </si>
  <si>
    <t>Negrelliho viadukt - revit. okolí</t>
  </si>
  <si>
    <t>0045122</t>
  </si>
  <si>
    <t>Opatření k metru D</t>
  </si>
  <si>
    <t>0045123</t>
  </si>
  <si>
    <t>Rampa vychovatelna</t>
  </si>
  <si>
    <t>0045125</t>
  </si>
  <si>
    <t>Schodiště a chodníky Vyšehrad - Svatoplukova</t>
  </si>
  <si>
    <t>0045126</t>
  </si>
  <si>
    <t>Vybavení parkovacích ploch</t>
  </si>
  <si>
    <t>0045127</t>
  </si>
  <si>
    <t>Y 509 Bohdalec</t>
  </si>
  <si>
    <t>0045129</t>
  </si>
  <si>
    <t>Úpravy okolí smyčky Bílá hora</t>
  </si>
  <si>
    <t>0045228</t>
  </si>
  <si>
    <t>Karlická x Pod Klapicí</t>
  </si>
  <si>
    <t>0045229</t>
  </si>
  <si>
    <t>Příprava projektů v rámci OPD</t>
  </si>
  <si>
    <t>0045373</t>
  </si>
  <si>
    <t>Vybíralka 25, rek. vnitrobloku, P14</t>
  </si>
  <si>
    <t>0045376</t>
  </si>
  <si>
    <t>Rekonstrukce ZPS</t>
  </si>
  <si>
    <t>0045377</t>
  </si>
  <si>
    <t>Žalanského, rek. komunikace, P17</t>
  </si>
  <si>
    <t>0045543</t>
  </si>
  <si>
    <t>Bratří Čapků, revit. komunikace, P10</t>
  </si>
  <si>
    <t>0045544</t>
  </si>
  <si>
    <t>Bulovka, rozš. komunikace, P8</t>
  </si>
  <si>
    <t>0045546</t>
  </si>
  <si>
    <t>Generála Píky, rek. komunikace, P6</t>
  </si>
  <si>
    <t>0045547</t>
  </si>
  <si>
    <t>Hornokrčská, rek. komunikace, P4</t>
  </si>
  <si>
    <t>0045548</t>
  </si>
  <si>
    <t>Jankovcova, rek. komunikace, P7</t>
  </si>
  <si>
    <t>0045549</t>
  </si>
  <si>
    <t>Jinonická, rek. komunikace, P5</t>
  </si>
  <si>
    <t>0045551</t>
  </si>
  <si>
    <t>Most v ul. K Šeberáku, K 008, P4</t>
  </si>
  <si>
    <t>0045552</t>
  </si>
  <si>
    <t>Most v ul. Jinočanská, S 032, P6</t>
  </si>
  <si>
    <t>0045553</t>
  </si>
  <si>
    <t>Most v ul. K Horkám, X 515, P15</t>
  </si>
  <si>
    <t>0045554</t>
  </si>
  <si>
    <t>Most v ul. Přílepská, S 033, P6</t>
  </si>
  <si>
    <t>0045555</t>
  </si>
  <si>
    <t>Most v ul. Türkova, P 540, P11</t>
  </si>
  <si>
    <t>0045557</t>
  </si>
  <si>
    <t>Podnikatelská, rek. komunikace, P21</t>
  </si>
  <si>
    <t>0045558</t>
  </si>
  <si>
    <t>Starokolínská-Českobrodská, rozš. komunikace, P21</t>
  </si>
  <si>
    <t>0045562</t>
  </si>
  <si>
    <t>Za Poříčskou bránou, rek. komunikace, P8</t>
  </si>
  <si>
    <t>0045563</t>
  </si>
  <si>
    <t>Dopravní značení a doprav. bezpeč. zařízení v ZPS</t>
  </si>
  <si>
    <t>0045564</t>
  </si>
  <si>
    <t>Provozní systémy ZPS</t>
  </si>
  <si>
    <t>0045566</t>
  </si>
  <si>
    <t>Upgrade tunelové detekce TRAFICON</t>
  </si>
  <si>
    <t>0045748</t>
  </si>
  <si>
    <t>Janovského, rek. komunikace, P7</t>
  </si>
  <si>
    <t>0045749</t>
  </si>
  <si>
    <t>Ovenecká - Kostelní, rek. komunikace, P7</t>
  </si>
  <si>
    <t>0045866</t>
  </si>
  <si>
    <t>Komořanská - sanace svahu, Praha – Zbraslav</t>
  </si>
  <si>
    <t>0045868</t>
  </si>
  <si>
    <t>Na Baště sv. Ludmily, rekon. opěrné zdi, P6</t>
  </si>
  <si>
    <t>0045869</t>
  </si>
  <si>
    <t>Na baště sv.Tomáše, rekon. zdi, P1</t>
  </si>
  <si>
    <t>0045870</t>
  </si>
  <si>
    <t>Národní, Spálená - chodníky, P1</t>
  </si>
  <si>
    <t>0045971</t>
  </si>
  <si>
    <t>Machovcova, rek. komunikace, P4</t>
  </si>
  <si>
    <t>0045974</t>
  </si>
  <si>
    <t>Na Hutích, rek. komunikace, P6</t>
  </si>
  <si>
    <t>0045975</t>
  </si>
  <si>
    <t>Na Florenci, rek. komunikace, P1</t>
  </si>
  <si>
    <t>0045976</t>
  </si>
  <si>
    <t>Na Pláni,  rek. komunikace, P5</t>
  </si>
  <si>
    <t>0045978</t>
  </si>
  <si>
    <t>Mobilní systém lin. řízení a provoz. doprav. informaci</t>
  </si>
  <si>
    <t>0046063</t>
  </si>
  <si>
    <t>Polygrafická, rek. komunikace, P10</t>
  </si>
  <si>
    <t>0046167</t>
  </si>
  <si>
    <t>Atletická, rek. komunikace, P6</t>
  </si>
  <si>
    <t>0046168</t>
  </si>
  <si>
    <t>Barrandovská - Skalní, rek. schodiště, P5</t>
  </si>
  <si>
    <t>0046169</t>
  </si>
  <si>
    <t>Boleslavova - slepá, rek. kom. a schod., P4</t>
  </si>
  <si>
    <t>0046170</t>
  </si>
  <si>
    <t>Bubenské nábř., rek. komunikace, P7</t>
  </si>
  <si>
    <t>0046171</t>
  </si>
  <si>
    <t>Hvězdova, rozš. chodníku, P4</t>
  </si>
  <si>
    <t>0046173</t>
  </si>
  <si>
    <t>Kbelská - Kolbenova, prodl. odboč. pruhu, P9</t>
  </si>
  <si>
    <t>000000016 - Rezerva SFDI</t>
  </si>
  <si>
    <t>0046174</t>
  </si>
  <si>
    <t>Klikatá, rozš. komunikace, P5</t>
  </si>
  <si>
    <t>0046175</t>
  </si>
  <si>
    <t>Mariánské nám. a okolí, rek. komunikace, P1</t>
  </si>
  <si>
    <t>0046176</t>
  </si>
  <si>
    <t>Most Hrdlořezy, Y513, P10</t>
  </si>
  <si>
    <t>0046177</t>
  </si>
  <si>
    <t>Most v ul. Českobrodská, X680, P9</t>
  </si>
  <si>
    <t>0046178</t>
  </si>
  <si>
    <t>Most v ul. K Prádelně, B027, P10</t>
  </si>
  <si>
    <t>0046179</t>
  </si>
  <si>
    <t>Most v ul. Zahradníčkova, M001, P5</t>
  </si>
  <si>
    <t>0046180</t>
  </si>
  <si>
    <t>Náchodská, rek. komunikace, P20</t>
  </si>
  <si>
    <t>0046181</t>
  </si>
  <si>
    <t>Podlipného, rek. komunikace, P8</t>
  </si>
  <si>
    <t>0046182</t>
  </si>
  <si>
    <t>Příprava projektů k čerpání dotačních titulů</t>
  </si>
  <si>
    <t>0046183</t>
  </si>
  <si>
    <t>Rabakovská, výst. rampy, P10</t>
  </si>
  <si>
    <t>0046184</t>
  </si>
  <si>
    <t>Ryšavého, rek. komunikace, P11</t>
  </si>
  <si>
    <t>0046185</t>
  </si>
  <si>
    <t>Schodiště a pěší propojky</t>
  </si>
  <si>
    <t>0046186</t>
  </si>
  <si>
    <t>Ve Struhách, rek. komunikace, P6</t>
  </si>
  <si>
    <t>0046187</t>
  </si>
  <si>
    <t>Vítězné náměstí, revitalizace, P6</t>
  </si>
  <si>
    <t>0046188</t>
  </si>
  <si>
    <t>Výstavba a obnova SSZ a KK</t>
  </si>
  <si>
    <t>2570604</t>
  </si>
  <si>
    <t>Snížení energetické náročnosti Strahovského a Zlíchovského tunelu</t>
  </si>
  <si>
    <t>108500999 - Předfinancování projektů(podíl evr.-ESF/EFRR)</t>
  </si>
  <si>
    <t>108100999 - Předfinancování projektů(podíl nár.-z rozp.FON)</t>
  </si>
  <si>
    <t>108100107 - Spolufin. odb. MHMP-investiční způsobilé výdaje</t>
  </si>
  <si>
    <t>2612050</t>
  </si>
  <si>
    <t>Strakonická - rozšíření</t>
  </si>
  <si>
    <t>ROPID</t>
  </si>
  <si>
    <t>0046108</t>
  </si>
  <si>
    <t>Revitalizace autobusového terminálu Černý Most</t>
  </si>
  <si>
    <t>Celkem správce: 0014 - Ing. Adam Scheinherr, Ph.D., MSc.</t>
  </si>
  <si>
    <t>04 - Školství, mládež a sport</t>
  </si>
  <si>
    <t>Správce: 0005 - PhDr. Mgr. Vít Šimral, Ph.D. et Ph.D.</t>
  </si>
  <si>
    <t>0040431</t>
  </si>
  <si>
    <t>Konzervatoř J.Ježka-nástavba obj.</t>
  </si>
  <si>
    <t>0040548</t>
  </si>
  <si>
    <t>SOŠ staveb.a zahrad. P9-zateplení objektů Jarov</t>
  </si>
  <si>
    <t>0041436</t>
  </si>
  <si>
    <t>Park vodních sportů Praha</t>
  </si>
  <si>
    <t>0041505</t>
  </si>
  <si>
    <t>ZŠ Dolní Počernice</t>
  </si>
  <si>
    <t>0042296</t>
  </si>
  <si>
    <t>Dostavba JÚŠ,etapa 3-hospodářský pavilon a hudební škola</t>
  </si>
  <si>
    <t>0042837</t>
  </si>
  <si>
    <t>Rekonstrukce Gymnázia prof.J.Patočky</t>
  </si>
  <si>
    <t>0042981</t>
  </si>
  <si>
    <t>Rekonstrukce Duncan</t>
  </si>
  <si>
    <t>0043010</t>
  </si>
  <si>
    <t>VOŠ a SPŠ stavební, Dušní, P1 - výstavba tělocvičny</t>
  </si>
  <si>
    <t>0043101</t>
  </si>
  <si>
    <t>ZŠ Kolovraty</t>
  </si>
  <si>
    <t>0043358</t>
  </si>
  <si>
    <t>ZUŠ Stodůlky</t>
  </si>
  <si>
    <t>0043359</t>
  </si>
  <si>
    <t>ZŠ pro žáky s poruchami chování</t>
  </si>
  <si>
    <t>0043360</t>
  </si>
  <si>
    <t>IP pro kap. 04</t>
  </si>
  <si>
    <t>0043361</t>
  </si>
  <si>
    <t>Výstavba tělocvičny Voděradská</t>
  </si>
  <si>
    <t>0043727</t>
  </si>
  <si>
    <t>Přístavba MŠ Aloyse Klara</t>
  </si>
  <si>
    <t>0043769</t>
  </si>
  <si>
    <t>Umělecká škola Znojemská</t>
  </si>
  <si>
    <t>0043928</t>
  </si>
  <si>
    <t>Gymnázium Na Zatlance</t>
  </si>
  <si>
    <t>0044800</t>
  </si>
  <si>
    <t>Sportovní hřiště ZŠ Zličín</t>
  </si>
  <si>
    <t>0044801</t>
  </si>
  <si>
    <t>Dostavba tělocvičny SŠ - COPTH Poděbradská</t>
  </si>
  <si>
    <t>0044802</t>
  </si>
  <si>
    <t>Taneční sál konzervatoře HMP</t>
  </si>
  <si>
    <t>0044806</t>
  </si>
  <si>
    <t>ZŠ Šeberov</t>
  </si>
  <si>
    <t>0045130</t>
  </si>
  <si>
    <t>SŠT Zelený pruh - rekonstrukce bazénu</t>
  </si>
  <si>
    <t>MHMP - SML</t>
  </si>
  <si>
    <t>0011112</t>
  </si>
  <si>
    <t>EU-Krajský akční plán II (šablony)</t>
  </si>
  <si>
    <t>103500999 - Předfinancování projektů-OPVVV (podíl EU/EHP)</t>
  </si>
  <si>
    <t>103100999 - Předfinancování projektů-OPVVV (podíl SR)</t>
  </si>
  <si>
    <t>103100107 - Spolufinancování z rozpočtu HMP-investice</t>
  </si>
  <si>
    <t>0042132</t>
  </si>
  <si>
    <t>Rezerva na přestavby škol a akce MČ</t>
  </si>
  <si>
    <t>0042843</t>
  </si>
  <si>
    <t>Granty sport - investice</t>
  </si>
  <si>
    <t>0043368</t>
  </si>
  <si>
    <t>VOŠPg a SOŠPg a Gym.Evropská,P6-rek.centra Montes.</t>
  </si>
  <si>
    <t>0043643</t>
  </si>
  <si>
    <t>VOŠ a SŠSE Novovysočanská, P9 - montovaná hala</t>
  </si>
  <si>
    <t>0043932</t>
  </si>
  <si>
    <t>Gym. K.Sladkovského, P3 - rekonstrukce oken</t>
  </si>
  <si>
    <t>0043934</t>
  </si>
  <si>
    <t>Gym.Na Zatlance,P5-půdní vest.a zatepl.stropu 5.NP</t>
  </si>
  <si>
    <t>0043940</t>
  </si>
  <si>
    <t>Smíchovská SPŠ, P5-vybudování haly pro prakt.cvič.</t>
  </si>
  <si>
    <t>0043952</t>
  </si>
  <si>
    <t>DDM Praha 9 - propojení pavilonů B a C Prosek</t>
  </si>
  <si>
    <t>0044326</t>
  </si>
  <si>
    <t>Výstavba šaten 02 na Stadionu mládeže</t>
  </si>
  <si>
    <t>0044529</t>
  </si>
  <si>
    <t>Rekonstrukce budovy DDM v Suchdole</t>
  </si>
  <si>
    <t>0044530</t>
  </si>
  <si>
    <t>ZŠ pro žáky se specific.poruchami učení, P6-přístavba objektu</t>
  </si>
  <si>
    <t>0044549</t>
  </si>
  <si>
    <t>Rezerva na výzvu č. 30 OPPPR - Inteligentní budovy</t>
  </si>
  <si>
    <t>0044635</t>
  </si>
  <si>
    <t>Celková rekonstrukce TZ Kozojedy</t>
  </si>
  <si>
    <t>0044688</t>
  </si>
  <si>
    <t>Gymn. Na Vítězné pláni, P4 - letní šatny a sklad</t>
  </si>
  <si>
    <t>0044702</t>
  </si>
  <si>
    <t>SPŠ stroj. Betlémská, P1 - rekonstrukce elektro</t>
  </si>
  <si>
    <t>0044768</t>
  </si>
  <si>
    <t>DDM HMP, P8 - nást. obj. letních šaten Stad.mlád.</t>
  </si>
  <si>
    <t>0044776</t>
  </si>
  <si>
    <t>MŠ a ZŠ, P9 - nástavba MŠ, Litvínovská 300</t>
  </si>
  <si>
    <t>0044826</t>
  </si>
  <si>
    <t>Gymnázium Špitálská, P9 - rekonstrukce oken</t>
  </si>
  <si>
    <t>0044976</t>
  </si>
  <si>
    <t>VOŠ a SPŠ Na Příkopě, P1 - rekonstrukce oken</t>
  </si>
  <si>
    <t>0045070</t>
  </si>
  <si>
    <t>ZŠ a SŠ Karla Herforta, P1- rekonstrukce učeben</t>
  </si>
  <si>
    <t>0045134</t>
  </si>
  <si>
    <t>OA Hovorčovická, P3 - rekonstrukce oken a fasády</t>
  </si>
  <si>
    <t>0045138</t>
  </si>
  <si>
    <t>VOŠ a SPŠ potr.technolog., P2 - rek.pro ZUŠ U Půjč</t>
  </si>
  <si>
    <t>0045139</t>
  </si>
  <si>
    <t>ZŠ Ružinovská, P4 - rekonstrukce hlavní budovy</t>
  </si>
  <si>
    <t>0045479</t>
  </si>
  <si>
    <t>DDM Modřany - přístavba objektu Urbánkova</t>
  </si>
  <si>
    <t>0045480</t>
  </si>
  <si>
    <t>SŠAaI Weilova, P 10 - rek. elektroinstalace</t>
  </si>
  <si>
    <t>0045482</t>
  </si>
  <si>
    <t>VOŠ a SPŠ dopravní Masná, P 1 - rek. kuchyně</t>
  </si>
  <si>
    <t>0045483</t>
  </si>
  <si>
    <t>Jahodovka - VOŠSP, P10 - rekonstrukce pavilonu B</t>
  </si>
  <si>
    <t>0045614</t>
  </si>
  <si>
    <t>OA Resslova P 2 -  půdní vestavba</t>
  </si>
  <si>
    <t>0045925</t>
  </si>
  <si>
    <t>ZUŠ Jana Hanuše, P 6 - rek. objektu Bělohorská</t>
  </si>
  <si>
    <t>0046077</t>
  </si>
  <si>
    <t>Gym. Českolipská 373, P9 - nástavba budovy</t>
  </si>
  <si>
    <t>0046079</t>
  </si>
  <si>
    <t>Gym. Nad Štolou, P7 - vestavba šaten</t>
  </si>
  <si>
    <t>0046081</t>
  </si>
  <si>
    <t>Rezerva na rozvoj sportovní infrastruktury MČ</t>
  </si>
  <si>
    <t>Celkem správce: 0005 - PhDr. Mgr. Vít Šimral, Ph.D. et Ph.D.</t>
  </si>
  <si>
    <t>05 - Zdravotnictví a sociální oblast</t>
  </si>
  <si>
    <t>Správce: 0011 - Mgr. Milena Johnová</t>
  </si>
  <si>
    <t>CS A DD CH.MASARYKOVÉ</t>
  </si>
  <si>
    <t>0046163</t>
  </si>
  <si>
    <t>Vybavení nábytkem – nové prostory (byty)</t>
  </si>
  <si>
    <t>DOMOV MAXOV</t>
  </si>
  <si>
    <t>0046071</t>
  </si>
  <si>
    <t>Komplexní modulové zabezpečení EZS</t>
  </si>
  <si>
    <t>DOMOV SOC.SLUŽEB VLAŠSKÁ</t>
  </si>
  <si>
    <t>0046065</t>
  </si>
  <si>
    <t>Revitalizace zeleně ve stř. Dlážděnka</t>
  </si>
  <si>
    <t>DOZP SULICKÁ</t>
  </si>
  <si>
    <t>0046073</t>
  </si>
  <si>
    <t>Rekonstrukce kuchyně (stravovacího provozu)</t>
  </si>
  <si>
    <t>DZR KRÁSNÁ LÍPA</t>
  </si>
  <si>
    <t>0046075</t>
  </si>
  <si>
    <t>Rek. střešního pláště na budově P1</t>
  </si>
  <si>
    <t>DpS HORTENZIE</t>
  </si>
  <si>
    <t>0046070</t>
  </si>
  <si>
    <t>Rekonstrukce teras</t>
  </si>
  <si>
    <t>DpS HÁJE</t>
  </si>
  <si>
    <t>0046068</t>
  </si>
  <si>
    <t>Rek. pokojů na odděleních  A1 a A2</t>
  </si>
  <si>
    <t>DĚTSKÉ CENTRUM PAPRSEK</t>
  </si>
  <si>
    <t>0045147</t>
  </si>
  <si>
    <t>Nástavba pavilonu 4 ve středisku DAR</t>
  </si>
  <si>
    <t>ICSS ODLOCHOVICE</t>
  </si>
  <si>
    <t>0045440</t>
  </si>
  <si>
    <t>Restaurování kaple sv. Jana Nepomuckého</t>
  </si>
  <si>
    <t>METROPOLITNÍ  ZDRAV. SERVIS</t>
  </si>
  <si>
    <t>0046162</t>
  </si>
  <si>
    <t>Multifunkční tiskárna – velkokapacitní</t>
  </si>
  <si>
    <t>0043956</t>
  </si>
  <si>
    <t>Investice v areálu Nem. Na Bulovce</t>
  </si>
  <si>
    <t>0008211</t>
  </si>
  <si>
    <t>Administrativně-technická budova ZZS</t>
  </si>
  <si>
    <t>0040506</t>
  </si>
  <si>
    <t>DPS Nebušice-rozšíření</t>
  </si>
  <si>
    <t>0041703</t>
  </si>
  <si>
    <t>DC Paprsek - Rokytka</t>
  </si>
  <si>
    <t>0041799</t>
  </si>
  <si>
    <t>Domov seniorů Dolní Počernice</t>
  </si>
  <si>
    <t>0041929</t>
  </si>
  <si>
    <t>Domov pro seniory Krč II</t>
  </si>
  <si>
    <t>0042872</t>
  </si>
  <si>
    <t>Dům seniorů Bohnice</t>
  </si>
  <si>
    <t>0042979</t>
  </si>
  <si>
    <t>Terezín - rek. objektu Pražská</t>
  </si>
  <si>
    <t>0043258</t>
  </si>
  <si>
    <t>Výjezdové stanoviště ZZS Argentinská</t>
  </si>
  <si>
    <t>0043424</t>
  </si>
  <si>
    <t>IP pro kap.05</t>
  </si>
  <si>
    <t>0045150</t>
  </si>
  <si>
    <t>Terezín - rek. objektu Dlouhá</t>
  </si>
  <si>
    <t>0045502</t>
  </si>
  <si>
    <t>Terezín - rek. objektu 28. října</t>
  </si>
  <si>
    <t>MHMP - SOV</t>
  </si>
  <si>
    <t>0046076</t>
  </si>
  <si>
    <t>Centrální nákup osobních vozidel 2022-2023</t>
  </si>
  <si>
    <t>MHMP - ZDR</t>
  </si>
  <si>
    <t>0045417</t>
  </si>
  <si>
    <t>PD - výjezdové stanoviště ZZS, 28. pluku, Praha 10</t>
  </si>
  <si>
    <t>0045604</t>
  </si>
  <si>
    <t>PD – MNNP, nástavba 2 pater</t>
  </si>
  <si>
    <t>0045605</t>
  </si>
  <si>
    <t>Objekt v ulici U Mrázovky - rekonstrukce</t>
  </si>
  <si>
    <t>0045608</t>
  </si>
  <si>
    <t>Výjezdové stanoviště ZZS v areálu NNF</t>
  </si>
  <si>
    <t>0046164</t>
  </si>
  <si>
    <t>Výstavba MNNP</t>
  </si>
  <si>
    <t>MĚSTSKÁ NEMOCNICE NÁSLEDNÉ .PÉČE P9</t>
  </si>
  <si>
    <t>0046146</t>
  </si>
  <si>
    <t>Modernizace vrátnice</t>
  </si>
  <si>
    <t>0046147</t>
  </si>
  <si>
    <t>Rekonstrukce okenních rámů</t>
  </si>
  <si>
    <t>0046148</t>
  </si>
  <si>
    <t>Rekonstrukce podzemních podlaží</t>
  </si>
  <si>
    <t>MĚSTSKÁ POLIKLINIKA PRAHA</t>
  </si>
  <si>
    <t>0046149</t>
  </si>
  <si>
    <t>Výměna rozvaděčů na 4. a 5. patře</t>
  </si>
  <si>
    <t>0046150</t>
  </si>
  <si>
    <t>Vybudování technického zázemí včetně výtahu</t>
  </si>
  <si>
    <t>0046151</t>
  </si>
  <si>
    <t>Obnova zálohovacího serveru</t>
  </si>
  <si>
    <t>0046152</t>
  </si>
  <si>
    <t>Obnova síťového řízení</t>
  </si>
  <si>
    <t>0046153</t>
  </si>
  <si>
    <t>Elektronická podpisová kniha a modul objednávky</t>
  </si>
  <si>
    <t>0046154</t>
  </si>
  <si>
    <t>Zřízení centrální šatny zaměstnanců 2x – II. část</t>
  </si>
  <si>
    <t>0046155</t>
  </si>
  <si>
    <t>Rekonstrukce ležatých vodovodních rozvodů</t>
  </si>
  <si>
    <t>ZDRAV.ZÁCHR.SLUŽBA HMP</t>
  </si>
  <si>
    <t>0043538</t>
  </si>
  <si>
    <t>Nákup sanitních vozidel RZP</t>
  </si>
  <si>
    <t>0043971</t>
  </si>
  <si>
    <t>Rekonstrukce budovy Nádražní</t>
  </si>
  <si>
    <t>Celkem správce: 0011 - Mgr. Milena Johnová</t>
  </si>
  <si>
    <t>06 - Kultura a cestovní ruch</t>
  </si>
  <si>
    <t>Správce: 0007 - MgA. Hana Třeštíková</t>
  </si>
  <si>
    <t>DIVADLO NA VINOHRADECH</t>
  </si>
  <si>
    <t>0043429</t>
  </si>
  <si>
    <t>Modernizace zařízení scénické divadel.techniky</t>
  </si>
  <si>
    <t>0044044</t>
  </si>
  <si>
    <t>Celková rekonstrukce budovy DnV</t>
  </si>
  <si>
    <t>GALERIE HL.M.PRAHY</t>
  </si>
  <si>
    <t>0041590</t>
  </si>
  <si>
    <t>Revit. Colloredo-Mansfeld. paláce</t>
  </si>
  <si>
    <t>0042153</t>
  </si>
  <si>
    <t>Rek. Hospodářských budov-Troj.zámek</t>
  </si>
  <si>
    <t>0044048</t>
  </si>
  <si>
    <t>Rek.a restaurování pomníků a veřejných plastik</t>
  </si>
  <si>
    <t>0045171</t>
  </si>
  <si>
    <t>Rekonstrukce areálu Bouchalka</t>
  </si>
  <si>
    <t>0045361</t>
  </si>
  <si>
    <t>Obnova kamen.soklu a vstup.portálu - Trojský zámek</t>
  </si>
  <si>
    <t>0045363</t>
  </si>
  <si>
    <t>Obnova střešního pláště Trojského zámku</t>
  </si>
  <si>
    <t>0045982</t>
  </si>
  <si>
    <t>Akviziční činnost v 2022 - nákup výtvarných děl</t>
  </si>
  <si>
    <t>0045983</t>
  </si>
  <si>
    <t>Rekonstrukce ateliéru Hany Wichterlové - Újezd</t>
  </si>
  <si>
    <t>0041176</t>
  </si>
  <si>
    <t>Rekon. Šlechtovy restaurace</t>
  </si>
  <si>
    <t>MHMP - KUC</t>
  </si>
  <si>
    <t>0044434</t>
  </si>
  <si>
    <t>Pražská turistická karta</t>
  </si>
  <si>
    <t>0045980</t>
  </si>
  <si>
    <t>Rezerva kap. 0662 v 2022</t>
  </si>
  <si>
    <t>0045981</t>
  </si>
  <si>
    <t>Investiční granty v oblasti kultury 2022</t>
  </si>
  <si>
    <t>000000116 - Investiční granty z rozpočtu HMP</t>
  </si>
  <si>
    <t>MUZEUM HL.M. PRAHY</t>
  </si>
  <si>
    <t>0007778</t>
  </si>
  <si>
    <t>Rek.a obn. hl.budovy a výst.nové</t>
  </si>
  <si>
    <t>0045984</t>
  </si>
  <si>
    <t>Expozice v hlavní budově muzea</t>
  </si>
  <si>
    <t>0045987</t>
  </si>
  <si>
    <t>Expozice v Paláci Clam-Gallas</t>
  </si>
  <si>
    <t>MĚSTSKÁ KNIHOVNA V PRAZE</t>
  </si>
  <si>
    <t>0004246</t>
  </si>
  <si>
    <t>Rek. a modernizace ústředí MK</t>
  </si>
  <si>
    <t>0041429</t>
  </si>
  <si>
    <t>Výstavba knihovny</t>
  </si>
  <si>
    <t>SYMFONICKÝ ORCHESTR HL.M.PRAHY FOK</t>
  </si>
  <si>
    <t>0045989</t>
  </si>
  <si>
    <t>Obnova a dopl.tech.vybavení kostela Šimona a Judy</t>
  </si>
  <si>
    <t>Celkem správce: 0007 - MgA. Hana Třeštíková</t>
  </si>
  <si>
    <t>Správce: 013 - Pavel Vyhnánek, M.A.</t>
  </si>
  <si>
    <t>0040774</t>
  </si>
  <si>
    <t>Areál Výstaviště</t>
  </si>
  <si>
    <t>0045029</t>
  </si>
  <si>
    <t>Rek. a dost. Průmyslového paláce</t>
  </si>
  <si>
    <t>Celkem správce: 013 - Pavel Vyhnánek, M.A.</t>
  </si>
  <si>
    <t>07 - Bezpečnost</t>
  </si>
  <si>
    <t>Správce: 0002 - MUDr. Zdeněk Hřib</t>
  </si>
  <si>
    <t>0040459</t>
  </si>
  <si>
    <t>Rozšíření a integrace Městského kamerového systému</t>
  </si>
  <si>
    <t>Celkem správce: 0002 - MUDr. Zdeněk Hřib</t>
  </si>
  <si>
    <t>MHMP - BEZ</t>
  </si>
  <si>
    <t>0043440</t>
  </si>
  <si>
    <t>Systém OŘ při povodních</t>
  </si>
  <si>
    <t>0043442</t>
  </si>
  <si>
    <t>Rezerva pro MČ a jednotky SDH</t>
  </si>
  <si>
    <t>0044682</t>
  </si>
  <si>
    <t>Rozšířená podpora technol. OS krizového štábu HMP</t>
  </si>
  <si>
    <t>0045183</t>
  </si>
  <si>
    <t>Rekonstrukce služeben MP HMP a KŘP HMP</t>
  </si>
  <si>
    <t>0046086</t>
  </si>
  <si>
    <t>Aplikace na podporu zpracování agendy JSDH</t>
  </si>
  <si>
    <t>0044060</t>
  </si>
  <si>
    <t>Budovy Hasičského sboru</t>
  </si>
  <si>
    <t>0004730</t>
  </si>
  <si>
    <t>Výstavba elektronických sirén</t>
  </si>
  <si>
    <t>0007154</t>
  </si>
  <si>
    <t>Zvýšení přenos.kapacit MRS TETRA</t>
  </si>
  <si>
    <t>0042568</t>
  </si>
  <si>
    <t>Zvýšení spolehlivosti MRS 2.Etapa</t>
  </si>
  <si>
    <t>0041438</t>
  </si>
  <si>
    <t>Výstavba has.zbrojnice Zbraslav</t>
  </si>
  <si>
    <t>0042884</t>
  </si>
  <si>
    <t>Investorská příprava pro kapitolu 07</t>
  </si>
  <si>
    <t>0042973</t>
  </si>
  <si>
    <t>Výstavba has.zbrojnice Praha 13</t>
  </si>
  <si>
    <t>0042974</t>
  </si>
  <si>
    <t>Výstavba has.zbrojnice Nebušice</t>
  </si>
  <si>
    <t>0042976</t>
  </si>
  <si>
    <t>Výstavba has.zbrojnice Suchdol</t>
  </si>
  <si>
    <t>0042977</t>
  </si>
  <si>
    <t>Výstavba has.zbrojnice Zličín</t>
  </si>
  <si>
    <t>0044062</t>
  </si>
  <si>
    <t>Výstavba budovy IZS na úz. MČ Praha - Klánovice</t>
  </si>
  <si>
    <t>0044436</t>
  </si>
  <si>
    <t>Hasičská zbrojnice a stanoviště ZZS - Běchovice</t>
  </si>
  <si>
    <t>0044528</t>
  </si>
  <si>
    <t>Modernizace základny Letecké záchranné služby</t>
  </si>
  <si>
    <t>MHMP MĚSTSKÁ POLICIE</t>
  </si>
  <si>
    <t>0041441</t>
  </si>
  <si>
    <t>Stroje a zařízení nezahrnuté do rozpočtu (SZNR)</t>
  </si>
  <si>
    <t>0041718</t>
  </si>
  <si>
    <t>Technické zhodnocení majetku</t>
  </si>
  <si>
    <t>08 - Hospodářství</t>
  </si>
  <si>
    <t>Správce: 0003 - Mgr. Adam Zábranský</t>
  </si>
  <si>
    <t>0044071</t>
  </si>
  <si>
    <t>Dům Opatov</t>
  </si>
  <si>
    <t>0044319</t>
  </si>
  <si>
    <t>Rek. BD v ul. Makovského z FRDB</t>
  </si>
  <si>
    <t>0044673</t>
  </si>
  <si>
    <t>Bytové objekty</t>
  </si>
  <si>
    <t>Celkem správce: 0003 - Mgr. Adam Zábranský</t>
  </si>
  <si>
    <t>0044674</t>
  </si>
  <si>
    <t>Rekonstrukce kostelů a kaplí</t>
  </si>
  <si>
    <t>Správce: 0008 - Mgr. Jan Chabr</t>
  </si>
  <si>
    <t>MHMP - EVM</t>
  </si>
  <si>
    <t>0044069</t>
  </si>
  <si>
    <t>Výkupy pozemků, budov a staveb</t>
  </si>
  <si>
    <t>0045478</t>
  </si>
  <si>
    <t>Nadlimitní věcná břemena</t>
  </si>
  <si>
    <t>0040951</t>
  </si>
  <si>
    <t>Revitalizace náplavek</t>
  </si>
  <si>
    <t>0041940</t>
  </si>
  <si>
    <t>Staroměstská tržnice</t>
  </si>
  <si>
    <t>0044074</t>
  </si>
  <si>
    <t>Nebytové objekty a stavby</t>
  </si>
  <si>
    <t>0044077</t>
  </si>
  <si>
    <t>Revitalizace náplavek II. fáze</t>
  </si>
  <si>
    <t>0044675</t>
  </si>
  <si>
    <t>Obnova a modernizace soustavy VO HMP</t>
  </si>
  <si>
    <t>0044676</t>
  </si>
  <si>
    <t>Revitalizace náplavek III. fáze</t>
  </si>
  <si>
    <t>0045184</t>
  </si>
  <si>
    <t>Výkupy pozemků budov a staveb - HOM</t>
  </si>
  <si>
    <t>0045441</t>
  </si>
  <si>
    <t>Upgrade sítě VO k dobíjení e-mobility</t>
  </si>
  <si>
    <t>0046004</t>
  </si>
  <si>
    <t>Městský mobiliář</t>
  </si>
  <si>
    <t>Celkem správce: 0008 - Mgr. Jan Chabr</t>
  </si>
  <si>
    <t>SPRÁVA PRAŽ.HŘBITOVŮ</t>
  </si>
  <si>
    <t>0046156</t>
  </si>
  <si>
    <t>Krematorium Motol – výtah do úložných prostor</t>
  </si>
  <si>
    <t>0046157</t>
  </si>
  <si>
    <t>Krematorium Motol – hydroizolace</t>
  </si>
  <si>
    <t>0046158</t>
  </si>
  <si>
    <t>Krematorium Strašnice – úprava el. rozvodů</t>
  </si>
  <si>
    <t>0046159</t>
  </si>
  <si>
    <t>Krematorium Strašnice – hydroizolace</t>
  </si>
  <si>
    <t>0046160</t>
  </si>
  <si>
    <t>Rekonstrukce administrativních prostor a zázemí</t>
  </si>
  <si>
    <t>0046161</t>
  </si>
  <si>
    <t>Úprava SW a WEB stránek</t>
  </si>
  <si>
    <t>0044072</t>
  </si>
  <si>
    <t>Holešovická tržnice</t>
  </si>
  <si>
    <t>09 - Vnitřní správa</t>
  </si>
  <si>
    <t>MHMP - FON</t>
  </si>
  <si>
    <t>2000000</t>
  </si>
  <si>
    <t>OPPPR Spolufinancování projektů</t>
  </si>
  <si>
    <t>2000002</t>
  </si>
  <si>
    <t>OPPPR - Předfinancování podílu EU</t>
  </si>
  <si>
    <t>0008936</t>
  </si>
  <si>
    <t>0040082</t>
  </si>
  <si>
    <t>Agendové a provozní IS</t>
  </si>
  <si>
    <t>0040083</t>
  </si>
  <si>
    <t>Systémy pro správu dokumentů (DMS)</t>
  </si>
  <si>
    <t>0040099</t>
  </si>
  <si>
    <t>Portály, weby a mobilní aplikace</t>
  </si>
  <si>
    <t>0040101</t>
  </si>
  <si>
    <t>Inf.systém Krizového řízení (ISKŘ)</t>
  </si>
  <si>
    <t>0040444</t>
  </si>
  <si>
    <t>Ekonomické IS</t>
  </si>
  <si>
    <t>0040445</t>
  </si>
  <si>
    <t>GIS, mapové služby a geoinformace</t>
  </si>
  <si>
    <t>0041729</t>
  </si>
  <si>
    <t>Integrační platforma a datový sklad</t>
  </si>
  <si>
    <t>0041731</t>
  </si>
  <si>
    <t>Správa identit (IDM)</t>
  </si>
  <si>
    <t>0041943</t>
  </si>
  <si>
    <t>Centrální Service Desk</t>
  </si>
  <si>
    <t>0041944</t>
  </si>
  <si>
    <t>Systémy spisové služby a podpůrných služeb</t>
  </si>
  <si>
    <t>0002912</t>
  </si>
  <si>
    <t>Výpočetní technika a progr. vybav. pro MHMP</t>
  </si>
  <si>
    <t>0040106</t>
  </si>
  <si>
    <t>Datová centra</t>
  </si>
  <si>
    <t>0040449</t>
  </si>
  <si>
    <t>Metropolitní datové sítě</t>
  </si>
  <si>
    <t>0041946</t>
  </si>
  <si>
    <t>Bezpečnost IS/ICT</t>
  </si>
  <si>
    <t>MHMP - PRI</t>
  </si>
  <si>
    <t>0046189</t>
  </si>
  <si>
    <t>Investiční rezerva - Smart City v PRI</t>
  </si>
  <si>
    <t>Správce: 0012 - ředitel MHMP</t>
  </si>
  <si>
    <t>MHMP - AMP</t>
  </si>
  <si>
    <t>0043457</t>
  </si>
  <si>
    <t>Střední stavební obnova a modernizace Chodovec I</t>
  </si>
  <si>
    <t>0044427</t>
  </si>
  <si>
    <t>Úpravy a dovybavení objektu Chodovec II.</t>
  </si>
  <si>
    <t>0044685</t>
  </si>
  <si>
    <t>Střednědobá obnova a modernizace systémů AMP</t>
  </si>
  <si>
    <t>0045196</t>
  </si>
  <si>
    <t>Nákup archiválií a akvizicí</t>
  </si>
  <si>
    <t>0040554</t>
  </si>
  <si>
    <t>Společný objekt Chodovec II</t>
  </si>
  <si>
    <t>0044686</t>
  </si>
  <si>
    <t>Multifunkční budova MHMP</t>
  </si>
  <si>
    <t>MHMP - SLU</t>
  </si>
  <si>
    <t>0005778</t>
  </si>
  <si>
    <t>Obměna a doplnění rozmnožovací techniky</t>
  </si>
  <si>
    <t>0006104</t>
  </si>
  <si>
    <t>Obměna vozidel autoparku MHMP</t>
  </si>
  <si>
    <t>0006567</t>
  </si>
  <si>
    <t>Rozšíření služeb telefonní ústředny MHMP</t>
  </si>
  <si>
    <t>0008103</t>
  </si>
  <si>
    <t>Rekonstrukce Clam-Gallasova paláce</t>
  </si>
  <si>
    <t>0042579</t>
  </si>
  <si>
    <t>Rozvoj a obnova JBS</t>
  </si>
  <si>
    <t>0042712</t>
  </si>
  <si>
    <t>Zhodnocení komplexu budov MHMP v rámci EPC</t>
  </si>
  <si>
    <t>0042894</t>
  </si>
  <si>
    <t>Rekonstrukce Staroměstské radnice</t>
  </si>
  <si>
    <t>0042972</t>
  </si>
  <si>
    <t>Licence k SW nástrojům - kap. 09 v SLU</t>
  </si>
  <si>
    <t>0044088</t>
  </si>
  <si>
    <t>Vybavení objektů MHMP</t>
  </si>
  <si>
    <t>0044089</t>
  </si>
  <si>
    <t>Úpravy objektů MHMP</t>
  </si>
  <si>
    <t>0044687</t>
  </si>
  <si>
    <t>Říční přivaděč - Nová radnice</t>
  </si>
  <si>
    <t>0045188</t>
  </si>
  <si>
    <t>Chlazení NÚB</t>
  </si>
  <si>
    <t>0045190</t>
  </si>
  <si>
    <t>Nový audio řetězec v sále ZHMP</t>
  </si>
  <si>
    <t>0045191</t>
  </si>
  <si>
    <t>Rekonstrukce fasády a oken NÚB</t>
  </si>
  <si>
    <t>0045192</t>
  </si>
  <si>
    <t>Strukturovaná kabeláž Nové radnice</t>
  </si>
  <si>
    <t>Celkem správce: 0012 - ředitel MHMP</t>
  </si>
  <si>
    <t>10 - Pokladní správa</t>
  </si>
  <si>
    <t>MHMP - ROZ</t>
  </si>
  <si>
    <t>0042466</t>
  </si>
  <si>
    <t>MČ - investiční rezerva</t>
  </si>
  <si>
    <t>0042584</t>
  </si>
  <si>
    <t>Rezerva na spolufin.projektů EU/EHP</t>
  </si>
  <si>
    <t>v tis. Kč</t>
  </si>
  <si>
    <t>Kapitola</t>
  </si>
  <si>
    <t>Správce: 0003 - Adam Zábranský</t>
  </si>
  <si>
    <t>CELKEM</t>
  </si>
  <si>
    <t>02 - Městská infrastruktura</t>
  </si>
  <si>
    <t>Správce: 0001 - doc. MUDr. Bohuslav Svoboda, CSc.</t>
  </si>
  <si>
    <t>KAPITOLY  C E L K E M</t>
  </si>
  <si>
    <t>za VLASTNÍ HLAVNÍ MĚSTO PRAHU</t>
  </si>
  <si>
    <t>0044810</t>
  </si>
  <si>
    <t>D4-mimoúrovňové křížení</t>
  </si>
  <si>
    <t>0042064</t>
  </si>
  <si>
    <t>Revitalizace Karlova námestí, etapa I.</t>
  </si>
  <si>
    <t>0042167</t>
  </si>
  <si>
    <t>Vokovická - rozš. křižovatky s ul. Evropskou</t>
  </si>
  <si>
    <t>0042502</t>
  </si>
  <si>
    <t>Dodavatel služby ZPS (DS ZPS)</t>
  </si>
  <si>
    <t>0044622</t>
  </si>
  <si>
    <t>Platnéřská – rek. opěrné zdi a vozovky</t>
  </si>
  <si>
    <t>0044733</t>
  </si>
  <si>
    <t>K Žižkovu</t>
  </si>
  <si>
    <t>0045559</t>
  </si>
  <si>
    <t>Strakonická, rozš. komunikace, P5</t>
  </si>
  <si>
    <t>0045561</t>
  </si>
  <si>
    <t>Vršovická - Moskevská, rek. odboč. pruhu, P10</t>
  </si>
  <si>
    <t>0045565</t>
  </si>
  <si>
    <t>Systémy elektronické kontroly ZPS</t>
  </si>
  <si>
    <t>0045863</t>
  </si>
  <si>
    <t>Horoměřická, rek. komunikace, P6</t>
  </si>
  <si>
    <t>0045864</t>
  </si>
  <si>
    <t>Horoměřická, rek. mostu S016, P6</t>
  </si>
  <si>
    <t>0045871</t>
  </si>
  <si>
    <t>Podbělohorská, rek. komunikace, P5</t>
  </si>
  <si>
    <t>0045972</t>
  </si>
  <si>
    <t>Most u Řeporyjského nám., D012, P5</t>
  </si>
  <si>
    <t>0045977</t>
  </si>
  <si>
    <t>Žalovská,  rek. komunikace, P8</t>
  </si>
  <si>
    <t>0046192</t>
  </si>
  <si>
    <t>Sportovní hala Přípotoční, P10</t>
  </si>
  <si>
    <t>0046193</t>
  </si>
  <si>
    <t>Dostavba ven.areálu Aquacentrum Šutka,P8</t>
  </si>
  <si>
    <t>107500999 - Předfinancování projektů IROP 2014 (podíl EU/EHP)</t>
  </si>
  <si>
    <t>107100999 - Předfinancování projektů IROP 2014 (podíl SR)</t>
  </si>
  <si>
    <t>0046261</t>
  </si>
  <si>
    <t>Stálá expozice Muzea paměti XX. století</t>
  </si>
  <si>
    <t>MHMP - OIC</t>
  </si>
  <si>
    <t>0046194</t>
  </si>
  <si>
    <t>Inst. fotovolt. syst. na byt. domy hl.m. Prahy</t>
  </si>
  <si>
    <t>0046264</t>
  </si>
  <si>
    <t>Ekologizace kotlů v teplárně Veleslavín</t>
  </si>
  <si>
    <t>Centrum IT služeb a Lítačka</t>
  </si>
  <si>
    <t>0045767</t>
  </si>
  <si>
    <t>Rezerva pro zvýšení kapacit základního školství</t>
  </si>
  <si>
    <t xml:space="preserve">Rozpočet KV na rok 2022 v členění dle kapitol HMP </t>
  </si>
  <si>
    <t xml:space="preserve">KV 2022     </t>
  </si>
  <si>
    <t>I. provoz. úsek trasy D metra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</si>
</sst>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6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u/>
      <sz val="14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16"/>
      <name val="Arial CE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b/>
      <sz val="12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7">
    <xf numFmtId="0" fontId="0" fillId="0" borderId="0" xfId="0"/>
    <xf numFmtId="49" fontId="1" fillId="0" borderId="0" xfId="1" applyNumberFormat="1"/>
    <xf numFmtId="49" fontId="2" fillId="2" borderId="0" xfId="1" applyNumberFormat="1" applyFont="1" applyFill="1" applyAlignment="1">
      <alignment horizontal="centerContinuous" vertical="center"/>
    </xf>
    <xf numFmtId="0" fontId="1" fillId="0" borderId="0" xfId="1"/>
    <xf numFmtId="49" fontId="2" fillId="0" borderId="0" xfId="1" applyNumberFormat="1" applyFont="1"/>
    <xf numFmtId="49" fontId="3" fillId="0" borderId="0" xfId="1" applyNumberFormat="1" applyFont="1" applyAlignment="1">
      <alignment horizontal="left"/>
    </xf>
    <xf numFmtId="164" fontId="4" fillId="0" borderId="0" xfId="1" applyNumberFormat="1" applyFont="1"/>
    <xf numFmtId="49" fontId="4" fillId="0" borderId="0" xfId="1" applyNumberFormat="1" applyFont="1"/>
    <xf numFmtId="4" fontId="5" fillId="0" borderId="0" xfId="1" applyNumberFormat="1" applyFont="1" applyAlignment="1">
      <alignment horizontal="right" wrapText="1"/>
    </xf>
    <xf numFmtId="164" fontId="1" fillId="0" borderId="0" xfId="1" applyNumberFormat="1"/>
    <xf numFmtId="49" fontId="6" fillId="3" borderId="1" xfId="1" applyNumberFormat="1" applyFont="1" applyFill="1" applyBorder="1" applyAlignment="1">
      <alignment horizontal="left" wrapText="1"/>
    </xf>
    <xf numFmtId="164" fontId="6" fillId="3" borderId="2" xfId="1" applyNumberFormat="1" applyFont="1" applyFill="1" applyBorder="1" applyAlignment="1">
      <alignment horizontal="left" wrapText="1"/>
    </xf>
    <xf numFmtId="49" fontId="6" fillId="3" borderId="3" xfId="1" applyNumberFormat="1" applyFont="1" applyFill="1" applyBorder="1" applyAlignment="1">
      <alignment horizontal="left" wrapText="1"/>
    </xf>
    <xf numFmtId="49" fontId="7" fillId="0" borderId="4" xfId="1" applyNumberFormat="1" applyFont="1" applyBorder="1" applyAlignment="1">
      <alignment horizontal="center" vertical="top" wrapText="1"/>
    </xf>
    <xf numFmtId="164" fontId="7" fillId="0" borderId="5" xfId="1" applyNumberFormat="1" applyFont="1" applyBorder="1" applyAlignment="1">
      <alignment horizontal="center" vertical="top" wrapText="1"/>
    </xf>
    <xf numFmtId="49" fontId="7" fillId="0" borderId="6" xfId="1" applyNumberFormat="1" applyFont="1" applyBorder="1" applyAlignment="1">
      <alignment horizontal="center" vertical="top" wrapText="1"/>
    </xf>
    <xf numFmtId="4" fontId="7" fillId="0" borderId="5" xfId="1" applyNumberFormat="1" applyFont="1" applyBorder="1" applyAlignment="1">
      <alignment horizontal="center" vertical="top" wrapText="1"/>
    </xf>
    <xf numFmtId="4" fontId="7" fillId="0" borderId="6" xfId="1" applyNumberFormat="1" applyFont="1" applyBorder="1" applyAlignment="1">
      <alignment horizontal="center" vertical="top" wrapText="1"/>
    </xf>
    <xf numFmtId="49" fontId="7" fillId="0" borderId="7" xfId="1" applyNumberFormat="1" applyFont="1" applyBorder="1" applyAlignment="1">
      <alignment horizontal="center" vertical="top" wrapText="1"/>
    </xf>
    <xf numFmtId="164" fontId="7" fillId="0" borderId="8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left" vertical="top" wrapText="1"/>
    </xf>
    <xf numFmtId="4" fontId="7" fillId="0" borderId="8" xfId="1" applyNumberFormat="1" applyFont="1" applyBorder="1" applyAlignment="1">
      <alignment horizontal="center" vertical="top" wrapText="1"/>
    </xf>
    <xf numFmtId="4" fontId="7" fillId="0" borderId="9" xfId="1" applyNumberFormat="1" applyFont="1" applyBorder="1" applyAlignment="1">
      <alignment horizontal="center" vertical="top" wrapText="1"/>
    </xf>
    <xf numFmtId="49" fontId="7" fillId="4" borderId="1" xfId="1" applyNumberFormat="1" applyFont="1" applyFill="1" applyBorder="1"/>
    <xf numFmtId="164" fontId="7" fillId="4" borderId="2" xfId="1" applyNumberFormat="1" applyFont="1" applyFill="1" applyBorder="1"/>
    <xf numFmtId="49" fontId="7" fillId="4" borderId="3" xfId="1" applyNumberFormat="1" applyFont="1" applyFill="1" applyBorder="1"/>
    <xf numFmtId="4" fontId="7" fillId="4" borderId="10" xfId="1" applyNumberFormat="1" applyFont="1" applyFill="1" applyBorder="1" applyAlignment="1">
      <alignment wrapText="1"/>
    </xf>
    <xf numFmtId="49" fontId="7" fillId="0" borderId="11" xfId="1" applyNumberFormat="1" applyFont="1" applyBorder="1" applyAlignment="1">
      <alignment horizontal="left"/>
    </xf>
    <xf numFmtId="164" fontId="7" fillId="0" borderId="12" xfId="1" applyNumberFormat="1" applyFont="1" applyBorder="1" applyAlignment="1">
      <alignment horizontal="center"/>
    </xf>
    <xf numFmtId="49" fontId="7" fillId="0" borderId="13" xfId="1" applyNumberFormat="1" applyFont="1" applyBorder="1" applyAlignment="1">
      <alignment horizontal="left"/>
    </xf>
    <xf numFmtId="4" fontId="7" fillId="0" borderId="12" xfId="1" applyNumberFormat="1" applyFont="1" applyBorder="1" applyAlignment="1">
      <alignment horizontal="right" wrapText="1"/>
    </xf>
    <xf numFmtId="4" fontId="7" fillId="0" borderId="13" xfId="1" applyNumberFormat="1" applyFont="1" applyBorder="1" applyAlignment="1">
      <alignment horizontal="right" wrapText="1"/>
    </xf>
    <xf numFmtId="4" fontId="7" fillId="0" borderId="13" xfId="1" applyNumberFormat="1" applyFont="1" applyBorder="1" applyAlignment="1">
      <alignment wrapText="1"/>
    </xf>
    <xf numFmtId="49" fontId="8" fillId="0" borderId="11" xfId="1" applyNumberFormat="1" applyFont="1" applyBorder="1" applyAlignment="1">
      <alignment horizontal="left"/>
    </xf>
    <xf numFmtId="164" fontId="8" fillId="0" borderId="12" xfId="1" applyNumberFormat="1" applyFont="1" applyBorder="1" applyAlignment="1">
      <alignment horizontal="center"/>
    </xf>
    <xf numFmtId="49" fontId="8" fillId="0" borderId="13" xfId="1" applyNumberFormat="1" applyFont="1" applyBorder="1" applyAlignment="1">
      <alignment horizontal="left"/>
    </xf>
    <xf numFmtId="4" fontId="8" fillId="0" borderId="12" xfId="1" applyNumberFormat="1" applyFont="1" applyBorder="1" applyAlignment="1">
      <alignment horizontal="right" wrapText="1"/>
    </xf>
    <xf numFmtId="49" fontId="6" fillId="3" borderId="1" xfId="1" applyNumberFormat="1" applyFont="1" applyFill="1" applyBorder="1" applyAlignment="1">
      <alignment horizontal="left"/>
    </xf>
    <xf numFmtId="164" fontId="6" fillId="3" borderId="2" xfId="1" applyNumberFormat="1" applyFont="1" applyFill="1" applyBorder="1" applyAlignment="1">
      <alignment horizontal="left"/>
    </xf>
    <xf numFmtId="49" fontId="6" fillId="3" borderId="3" xfId="1" applyNumberFormat="1" applyFont="1" applyFill="1" applyBorder="1" applyAlignment="1">
      <alignment horizontal="left"/>
    </xf>
    <xf numFmtId="4" fontId="7" fillId="3" borderId="14" xfId="1" applyNumberFormat="1" applyFont="1" applyFill="1" applyBorder="1" applyAlignment="1">
      <alignment horizontal="right" wrapText="1"/>
    </xf>
    <xf numFmtId="4" fontId="7" fillId="3" borderId="15" xfId="1" applyNumberFormat="1" applyFont="1" applyFill="1" applyBorder="1" applyAlignment="1">
      <alignment horizontal="right" wrapText="1"/>
    </xf>
    <xf numFmtId="4" fontId="8" fillId="0" borderId="0" xfId="1" applyNumberFormat="1" applyFont="1" applyAlignment="1">
      <alignment horizontal="right" wrapText="1"/>
    </xf>
    <xf numFmtId="0" fontId="1" fillId="0" borderId="0" xfId="2"/>
    <xf numFmtId="0" fontId="1" fillId="6" borderId="0" xfId="2" applyFill="1"/>
    <xf numFmtId="0" fontId="1" fillId="6" borderId="0" xfId="2" applyFill="1" applyAlignment="1">
      <alignment horizontal="right"/>
    </xf>
    <xf numFmtId="49" fontId="13" fillId="7" borderId="1" xfId="4" applyNumberFormat="1" applyFont="1" applyFill="1" applyBorder="1" applyAlignment="1">
      <alignment horizontal="left"/>
    </xf>
    <xf numFmtId="0" fontId="1" fillId="7" borderId="2" xfId="2" applyFill="1" applyBorder="1"/>
    <xf numFmtId="0" fontId="12" fillId="7" borderId="2" xfId="2" applyFont="1" applyFill="1" applyBorder="1"/>
    <xf numFmtId="0" fontId="12" fillId="7" borderId="3" xfId="2" applyFont="1" applyFill="1" applyBorder="1"/>
    <xf numFmtId="0" fontId="1" fillId="6" borderId="16" xfId="2" applyFill="1" applyBorder="1"/>
    <xf numFmtId="49" fontId="7" fillId="5" borderId="24" xfId="1" applyNumberFormat="1" applyFont="1" applyFill="1" applyBorder="1"/>
    <xf numFmtId="4" fontId="1" fillId="0" borderId="27" xfId="2" applyNumberFormat="1" applyBorder="1"/>
    <xf numFmtId="4" fontId="1" fillId="0" borderId="28" xfId="2" applyNumberFormat="1" applyBorder="1"/>
    <xf numFmtId="0" fontId="1" fillId="6" borderId="29" xfId="2" applyFill="1" applyBorder="1"/>
    <xf numFmtId="49" fontId="7" fillId="5" borderId="30" xfId="1" applyNumberFormat="1" applyFont="1" applyFill="1" applyBorder="1"/>
    <xf numFmtId="0" fontId="1" fillId="5" borderId="31" xfId="2" applyFill="1" applyBorder="1"/>
    <xf numFmtId="0" fontId="1" fillId="5" borderId="32" xfId="2" applyFill="1" applyBorder="1"/>
    <xf numFmtId="0" fontId="1" fillId="6" borderId="17" xfId="2" applyFill="1" applyBorder="1"/>
    <xf numFmtId="0" fontId="12" fillId="8" borderId="1" xfId="2" applyFont="1" applyFill="1" applyBorder="1"/>
    <xf numFmtId="0" fontId="1" fillId="8" borderId="2" xfId="2" applyFill="1" applyBorder="1"/>
    <xf numFmtId="4" fontId="12" fillId="8" borderId="33" xfId="2" applyNumberFormat="1" applyFont="1" applyFill="1" applyBorder="1"/>
    <xf numFmtId="0" fontId="1" fillId="6" borderId="1" xfId="2" applyFill="1" applyBorder="1"/>
    <xf numFmtId="0" fontId="12" fillId="6" borderId="2" xfId="2" applyFont="1" applyFill="1" applyBorder="1"/>
    <xf numFmtId="0" fontId="1" fillId="6" borderId="2" xfId="2" applyFill="1" applyBorder="1"/>
    <xf numFmtId="4" fontId="12" fillId="0" borderId="2" xfId="2" applyNumberFormat="1" applyFont="1" applyBorder="1"/>
    <xf numFmtId="49" fontId="13" fillId="7" borderId="1" xfId="5" applyNumberFormat="1" applyFont="1" applyFill="1" applyBorder="1" applyAlignment="1">
      <alignment horizontal="left"/>
    </xf>
    <xf numFmtId="4" fontId="12" fillId="7" borderId="33" xfId="2" applyNumberFormat="1" applyFont="1" applyFill="1" applyBorder="1"/>
    <xf numFmtId="49" fontId="7" fillId="5" borderId="1" xfId="1" applyNumberFormat="1" applyFont="1" applyFill="1" applyBorder="1"/>
    <xf numFmtId="0" fontId="1" fillId="0" borderId="25" xfId="2" applyBorder="1"/>
    <xf numFmtId="0" fontId="1" fillId="0" borderId="26" xfId="2" applyBorder="1"/>
    <xf numFmtId="0" fontId="1" fillId="8" borderId="3" xfId="2" applyFill="1" applyBorder="1"/>
    <xf numFmtId="49" fontId="13" fillId="7" borderId="34" xfId="6" applyNumberFormat="1" applyFont="1" applyFill="1" applyBorder="1" applyAlignment="1">
      <alignment horizontal="left"/>
    </xf>
    <xf numFmtId="4" fontId="12" fillId="7" borderId="3" xfId="2" applyNumberFormat="1" applyFont="1" applyFill="1" applyBorder="1"/>
    <xf numFmtId="49" fontId="13" fillId="7" borderId="34" xfId="7" applyNumberFormat="1" applyFont="1" applyFill="1" applyBorder="1" applyAlignment="1">
      <alignment horizontal="left"/>
    </xf>
    <xf numFmtId="49" fontId="13" fillId="7" borderId="1" xfId="8" applyNumberFormat="1" applyFont="1" applyFill="1" applyBorder="1" applyAlignment="1">
      <alignment horizontal="left"/>
    </xf>
    <xf numFmtId="49" fontId="2" fillId="0" borderId="16" xfId="8" applyNumberFormat="1" applyFont="1" applyBorder="1" applyAlignment="1">
      <alignment horizontal="left"/>
    </xf>
    <xf numFmtId="0" fontId="1" fillId="0" borderId="24" xfId="2" applyBorder="1"/>
    <xf numFmtId="49" fontId="2" fillId="0" borderId="29" xfId="8" applyNumberFormat="1" applyFont="1" applyBorder="1" applyAlignment="1">
      <alignment horizontal="left"/>
    </xf>
    <xf numFmtId="49" fontId="7" fillId="5" borderId="35" xfId="1" applyNumberFormat="1" applyFont="1" applyFill="1" applyBorder="1"/>
    <xf numFmtId="0" fontId="1" fillId="0" borderId="36" xfId="2" applyBorder="1"/>
    <xf numFmtId="4" fontId="1" fillId="0" borderId="37" xfId="2" applyNumberFormat="1" applyBorder="1"/>
    <xf numFmtId="49" fontId="13" fillId="7" borderId="34" xfId="9" applyNumberFormat="1" applyFont="1" applyFill="1" applyBorder="1" applyAlignment="1">
      <alignment horizontal="left"/>
    </xf>
    <xf numFmtId="49" fontId="13" fillId="7" borderId="1" xfId="10" applyNumberFormat="1" applyFont="1" applyFill="1" applyBorder="1" applyAlignment="1">
      <alignment horizontal="left"/>
    </xf>
    <xf numFmtId="0" fontId="12" fillId="7" borderId="20" xfId="2" applyFont="1" applyFill="1" applyBorder="1"/>
    <xf numFmtId="49" fontId="2" fillId="0" borderId="34" xfId="10" applyNumberFormat="1" applyFont="1" applyBorder="1" applyAlignment="1">
      <alignment horizontal="left"/>
    </xf>
    <xf numFmtId="0" fontId="12" fillId="0" borderId="25" xfId="2" applyFont="1" applyBorder="1"/>
    <xf numFmtId="0" fontId="12" fillId="0" borderId="26" xfId="2" applyFont="1" applyBorder="1"/>
    <xf numFmtId="0" fontId="1" fillId="6" borderId="34" xfId="2" applyFill="1" applyBorder="1"/>
    <xf numFmtId="0" fontId="1" fillId="0" borderId="31" xfId="2" applyBorder="1"/>
    <xf numFmtId="0" fontId="1" fillId="0" borderId="32" xfId="2" applyBorder="1"/>
    <xf numFmtId="49" fontId="1" fillId="5" borderId="30" xfId="10" applyNumberFormat="1" applyFill="1" applyBorder="1"/>
    <xf numFmtId="0" fontId="7" fillId="0" borderId="31" xfId="2" applyFont="1" applyBorder="1"/>
    <xf numFmtId="0" fontId="7" fillId="0" borderId="32" xfId="2" applyFont="1" applyBorder="1"/>
    <xf numFmtId="0" fontId="7" fillId="0" borderId="36" xfId="2" applyFont="1" applyBorder="1"/>
    <xf numFmtId="0" fontId="7" fillId="0" borderId="38" xfId="2" applyFont="1" applyBorder="1"/>
    <xf numFmtId="0" fontId="12" fillId="8" borderId="22" xfId="2" applyFont="1" applyFill="1" applyBorder="1"/>
    <xf numFmtId="0" fontId="1" fillId="8" borderId="18" xfId="2" applyFill="1" applyBorder="1"/>
    <xf numFmtId="4" fontId="12" fillId="8" borderId="17" xfId="2" applyNumberFormat="1" applyFont="1" applyFill="1" applyBorder="1"/>
    <xf numFmtId="49" fontId="13" fillId="7" borderId="1" xfId="11" applyNumberFormat="1" applyFont="1" applyFill="1" applyBorder="1" applyAlignment="1">
      <alignment horizontal="left"/>
    </xf>
    <xf numFmtId="49" fontId="2" fillId="0" borderId="16" xfId="11" applyNumberFormat="1" applyFont="1" applyBorder="1" applyAlignment="1">
      <alignment horizontal="left"/>
    </xf>
    <xf numFmtId="49" fontId="1" fillId="0" borderId="24" xfId="11" applyNumberFormat="1" applyBorder="1"/>
    <xf numFmtId="4" fontId="1" fillId="0" borderId="16" xfId="2" applyNumberFormat="1" applyBorder="1"/>
    <xf numFmtId="49" fontId="2" fillId="0" borderId="29" xfId="11" applyNumberFormat="1" applyFont="1" applyBorder="1" applyAlignment="1">
      <alignment horizontal="left"/>
    </xf>
    <xf numFmtId="49" fontId="7" fillId="5" borderId="22" xfId="1" applyNumberFormat="1" applyFont="1" applyFill="1" applyBorder="1"/>
    <xf numFmtId="0" fontId="12" fillId="8" borderId="2" xfId="2" applyFont="1" applyFill="1" applyBorder="1"/>
    <xf numFmtId="0" fontId="12" fillId="5" borderId="20" xfId="2" applyFont="1" applyFill="1" applyBorder="1"/>
    <xf numFmtId="0" fontId="1" fillId="5" borderId="20" xfId="2" applyFill="1" applyBorder="1"/>
    <xf numFmtId="4" fontId="12" fillId="5" borderId="20" xfId="2" applyNumberFormat="1" applyFont="1" applyFill="1" applyBorder="1"/>
    <xf numFmtId="0" fontId="1" fillId="6" borderId="19" xfId="2" applyFill="1" applyBorder="1"/>
    <xf numFmtId="0" fontId="12" fillId="6" borderId="20" xfId="2" applyFont="1" applyFill="1" applyBorder="1"/>
    <xf numFmtId="0" fontId="1" fillId="6" borderId="20" xfId="2" applyFill="1" applyBorder="1"/>
    <xf numFmtId="4" fontId="12" fillId="0" borderId="20" xfId="2" applyNumberFormat="1" applyFont="1" applyBorder="1"/>
    <xf numFmtId="0" fontId="15" fillId="7" borderId="1" xfId="2" applyFont="1" applyFill="1" applyBorder="1"/>
    <xf numFmtId="0" fontId="1" fillId="7" borderId="3" xfId="2" applyFill="1" applyBorder="1"/>
    <xf numFmtId="4" fontId="15" fillId="7" borderId="33" xfId="2" applyNumberFormat="1" applyFont="1" applyFill="1" applyBorder="1"/>
    <xf numFmtId="49" fontId="7" fillId="5" borderId="34" xfId="1" applyNumberFormat="1" applyFont="1" applyFill="1" applyBorder="1"/>
    <xf numFmtId="0" fontId="1" fillId="5" borderId="0" xfId="2" applyFill="1" applyBorder="1"/>
    <xf numFmtId="4" fontId="1" fillId="0" borderId="29" xfId="2" applyNumberFormat="1" applyBorder="1"/>
    <xf numFmtId="4" fontId="1" fillId="0" borderId="0" xfId="1" applyNumberFormat="1"/>
    <xf numFmtId="4" fontId="6" fillId="3" borderId="3" xfId="1" applyNumberFormat="1" applyFont="1" applyFill="1" applyBorder="1" applyAlignment="1">
      <alignment horizontal="left" wrapText="1"/>
    </xf>
    <xf numFmtId="4" fontId="4" fillId="0" borderId="0" xfId="1" applyNumberFormat="1" applyFont="1" applyAlignment="1">
      <alignment wrapText="1"/>
    </xf>
    <xf numFmtId="4" fontId="1" fillId="0" borderId="0" xfId="1" applyNumberFormat="1" applyAlignment="1">
      <alignment wrapText="1"/>
    </xf>
    <xf numFmtId="4" fontId="7" fillId="4" borderId="3" xfId="1" applyNumberFormat="1" applyFont="1" applyFill="1" applyBorder="1" applyAlignment="1">
      <alignment wrapText="1"/>
    </xf>
    <xf numFmtId="4" fontId="8" fillId="0" borderId="13" xfId="1" applyNumberFormat="1" applyFont="1" applyBorder="1" applyAlignment="1">
      <alignment horizontal="right" wrapText="1"/>
    </xf>
    <xf numFmtId="4" fontId="8" fillId="0" borderId="13" xfId="1" applyNumberFormat="1" applyFont="1" applyBorder="1" applyAlignment="1">
      <alignment wrapText="1"/>
    </xf>
    <xf numFmtId="4" fontId="7" fillId="3" borderId="3" xfId="1" applyNumberFormat="1" applyFont="1" applyFill="1" applyBorder="1" applyAlignment="1">
      <alignment horizontal="right" wrapText="1"/>
    </xf>
    <xf numFmtId="4" fontId="2" fillId="2" borderId="0" xfId="1" applyNumberFormat="1" applyFont="1" applyFill="1" applyAlignment="1">
      <alignment horizontal="centerContinuous" vertical="center"/>
    </xf>
    <xf numFmtId="49" fontId="7" fillId="5" borderId="19" xfId="1" applyNumberFormat="1" applyFont="1" applyFill="1" applyBorder="1"/>
    <xf numFmtId="49" fontId="7" fillId="5" borderId="11" xfId="1" applyNumberFormat="1" applyFont="1" applyFill="1" applyBorder="1" applyAlignment="1">
      <alignment horizontal="left"/>
    </xf>
    <xf numFmtId="49" fontId="8" fillId="5" borderId="11" xfId="1" applyNumberFormat="1" applyFont="1" applyFill="1" applyBorder="1" applyAlignment="1">
      <alignment horizontal="left"/>
    </xf>
    <xf numFmtId="0" fontId="13" fillId="7" borderId="1" xfId="4" applyFont="1" applyFill="1" applyBorder="1" applyAlignment="1">
      <alignment horizontal="left" vertical="center" wrapText="1"/>
    </xf>
    <xf numFmtId="0" fontId="14" fillId="7" borderId="2" xfId="3" applyFont="1" applyFill="1" applyBorder="1" applyAlignment="1">
      <alignment wrapText="1"/>
    </xf>
    <xf numFmtId="49" fontId="9" fillId="6" borderId="0" xfId="2" applyNumberFormat="1" applyFont="1" applyFill="1" applyAlignment="1">
      <alignment horizontal="center" wrapText="1"/>
    </xf>
    <xf numFmtId="0" fontId="10" fillId="0" borderId="0" xfId="3" applyAlignment="1">
      <alignment wrapText="1"/>
    </xf>
    <xf numFmtId="0" fontId="1" fillId="6" borderId="18" xfId="2" applyFill="1" applyBorder="1" applyAlignment="1">
      <alignment horizontal="right"/>
    </xf>
    <xf numFmtId="0" fontId="10" fillId="0" borderId="18" xfId="3" applyBorder="1"/>
    <xf numFmtId="0" fontId="11" fillId="7" borderId="19" xfId="2" applyFont="1" applyFill="1" applyBorder="1" applyAlignment="1">
      <alignment horizontal="center" vertical="center"/>
    </xf>
    <xf numFmtId="0" fontId="10" fillId="0" borderId="20" xfId="3" applyBorder="1" applyAlignment="1">
      <alignment horizontal="center" vertical="center"/>
    </xf>
    <xf numFmtId="0" fontId="10" fillId="0" borderId="21" xfId="3" applyBorder="1" applyAlignment="1">
      <alignment horizontal="center" vertical="center"/>
    </xf>
    <xf numFmtId="0" fontId="10" fillId="0" borderId="22" xfId="3" applyBorder="1" applyAlignment="1">
      <alignment horizontal="center" vertical="center"/>
    </xf>
    <xf numFmtId="0" fontId="10" fillId="0" borderId="18" xfId="3" applyBorder="1" applyAlignment="1">
      <alignment horizontal="center" vertical="center"/>
    </xf>
    <xf numFmtId="0" fontId="10" fillId="0" borderId="23" xfId="3" applyBorder="1" applyAlignment="1">
      <alignment horizontal="center" vertical="center"/>
    </xf>
    <xf numFmtId="0" fontId="12" fillId="7" borderId="16" xfId="2" applyFont="1" applyFill="1" applyBorder="1" applyAlignment="1">
      <alignment horizontal="center" vertical="center" wrapText="1"/>
    </xf>
    <xf numFmtId="0" fontId="10" fillId="0" borderId="17" xfId="3" applyBorder="1" applyAlignment="1">
      <alignment horizontal="center" vertical="center" wrapText="1"/>
    </xf>
    <xf numFmtId="4" fontId="6" fillId="3" borderId="2" xfId="1" applyNumberFormat="1" applyFont="1" applyFill="1" applyBorder="1" applyAlignment="1">
      <alignment horizontal="center" wrapText="1"/>
    </xf>
    <xf numFmtId="4" fontId="6" fillId="3" borderId="3" xfId="1" applyNumberFormat="1" applyFont="1" applyFill="1" applyBorder="1" applyAlignment="1">
      <alignment horizontal="center" wrapText="1"/>
    </xf>
  </cellXfs>
  <cellStyles count="12">
    <cellStyle name="Normální" xfId="0" builtinId="0"/>
    <cellStyle name="Normální 2" xfId="1" xr:uid="{B0914C21-1781-4CF5-9CFF-434A5C916F8E}"/>
    <cellStyle name="Normální 3" xfId="3" xr:uid="{1BD70219-57D1-4111-B048-47E9A592CEF4}"/>
    <cellStyle name="normální_01" xfId="4" xr:uid="{7D75F868-EA05-4AFB-B266-EB40C647C26B}"/>
    <cellStyle name="normální_02" xfId="5" xr:uid="{A13F721E-05A9-4FCD-AB7B-88948546AF20}"/>
    <cellStyle name="normální_03" xfId="6" xr:uid="{CF8C77E0-0241-49BC-A831-4E4F59EC68B6}"/>
    <cellStyle name="normální_05" xfId="7" xr:uid="{D38F5953-8A8D-4E0A-BA90-382046ED539C}"/>
    <cellStyle name="normální_06" xfId="8" xr:uid="{82484F07-69DB-42F4-BD6C-6C790B0D7122}"/>
    <cellStyle name="normální_07" xfId="9" xr:uid="{166CE066-0CC7-4D53-A561-14B700237B67}"/>
    <cellStyle name="normální_08" xfId="10" xr:uid="{DF8E4C27-417F-48C8-AEC0-B8961BE9A0B9}"/>
    <cellStyle name="normální_09" xfId="11" xr:uid="{0D2D5DDC-3D57-4639-AF35-F71A8B7BFCB1}"/>
    <cellStyle name="normální_Správ sohhrn" xfId="2" xr:uid="{7911A525-526C-4B9A-8DE4-7B1C038F5C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43CA3-4173-4792-BD6A-869487A0744F}">
  <sheetPr>
    <pageSetUpPr fitToPage="1"/>
  </sheetPr>
  <dimension ref="A1:E61"/>
  <sheetViews>
    <sheetView tabSelected="1" zoomScaleNormal="100" workbookViewId="0">
      <selection activeCell="I23" sqref="I23"/>
    </sheetView>
  </sheetViews>
  <sheetFormatPr defaultRowHeight="12.75" x14ac:dyDescent="0.2"/>
  <cols>
    <col min="1" max="1" width="9.140625" style="43"/>
    <col min="2" max="2" width="10.7109375" style="43" customWidth="1"/>
    <col min="3" max="3" width="9.140625" style="43"/>
    <col min="4" max="4" width="35.7109375" style="43" customWidth="1"/>
    <col min="5" max="5" width="20.28515625" style="43" customWidth="1"/>
    <col min="6" max="255" width="9.140625" style="43"/>
    <col min="256" max="256" width="10.7109375" style="43" customWidth="1"/>
    <col min="257" max="257" width="9.140625" style="43"/>
    <col min="258" max="258" width="35.7109375" style="43" customWidth="1"/>
    <col min="259" max="261" width="20.28515625" style="43" customWidth="1"/>
    <col min="262" max="511" width="9.140625" style="43"/>
    <col min="512" max="512" width="10.7109375" style="43" customWidth="1"/>
    <col min="513" max="513" width="9.140625" style="43"/>
    <col min="514" max="514" width="35.7109375" style="43" customWidth="1"/>
    <col min="515" max="517" width="20.28515625" style="43" customWidth="1"/>
    <col min="518" max="767" width="9.140625" style="43"/>
    <col min="768" max="768" width="10.7109375" style="43" customWidth="1"/>
    <col min="769" max="769" width="9.140625" style="43"/>
    <col min="770" max="770" width="35.7109375" style="43" customWidth="1"/>
    <col min="771" max="773" width="20.28515625" style="43" customWidth="1"/>
    <col min="774" max="1023" width="9.140625" style="43"/>
    <col min="1024" max="1024" width="10.7109375" style="43" customWidth="1"/>
    <col min="1025" max="1025" width="9.140625" style="43"/>
    <col min="1026" max="1026" width="35.7109375" style="43" customWidth="1"/>
    <col min="1027" max="1029" width="20.28515625" style="43" customWidth="1"/>
    <col min="1030" max="1279" width="9.140625" style="43"/>
    <col min="1280" max="1280" width="10.7109375" style="43" customWidth="1"/>
    <col min="1281" max="1281" width="9.140625" style="43"/>
    <col min="1282" max="1282" width="35.7109375" style="43" customWidth="1"/>
    <col min="1283" max="1285" width="20.28515625" style="43" customWidth="1"/>
    <col min="1286" max="1535" width="9.140625" style="43"/>
    <col min="1536" max="1536" width="10.7109375" style="43" customWidth="1"/>
    <col min="1537" max="1537" width="9.140625" style="43"/>
    <col min="1538" max="1538" width="35.7109375" style="43" customWidth="1"/>
    <col min="1539" max="1541" width="20.28515625" style="43" customWidth="1"/>
    <col min="1542" max="1791" width="9.140625" style="43"/>
    <col min="1792" max="1792" width="10.7109375" style="43" customWidth="1"/>
    <col min="1793" max="1793" width="9.140625" style="43"/>
    <col min="1794" max="1794" width="35.7109375" style="43" customWidth="1"/>
    <col min="1795" max="1797" width="20.28515625" style="43" customWidth="1"/>
    <col min="1798" max="2047" width="9.140625" style="43"/>
    <col min="2048" max="2048" width="10.7109375" style="43" customWidth="1"/>
    <col min="2049" max="2049" width="9.140625" style="43"/>
    <col min="2050" max="2050" width="35.7109375" style="43" customWidth="1"/>
    <col min="2051" max="2053" width="20.28515625" style="43" customWidth="1"/>
    <col min="2054" max="2303" width="9.140625" style="43"/>
    <col min="2304" max="2304" width="10.7109375" style="43" customWidth="1"/>
    <col min="2305" max="2305" width="9.140625" style="43"/>
    <col min="2306" max="2306" width="35.7109375" style="43" customWidth="1"/>
    <col min="2307" max="2309" width="20.28515625" style="43" customWidth="1"/>
    <col min="2310" max="2559" width="9.140625" style="43"/>
    <col min="2560" max="2560" width="10.7109375" style="43" customWidth="1"/>
    <col min="2561" max="2561" width="9.140625" style="43"/>
    <col min="2562" max="2562" width="35.7109375" style="43" customWidth="1"/>
    <col min="2563" max="2565" width="20.28515625" style="43" customWidth="1"/>
    <col min="2566" max="2815" width="9.140625" style="43"/>
    <col min="2816" max="2816" width="10.7109375" style="43" customWidth="1"/>
    <col min="2817" max="2817" width="9.140625" style="43"/>
    <col min="2818" max="2818" width="35.7109375" style="43" customWidth="1"/>
    <col min="2819" max="2821" width="20.28515625" style="43" customWidth="1"/>
    <col min="2822" max="3071" width="9.140625" style="43"/>
    <col min="3072" max="3072" width="10.7109375" style="43" customWidth="1"/>
    <col min="3073" max="3073" width="9.140625" style="43"/>
    <col min="3074" max="3074" width="35.7109375" style="43" customWidth="1"/>
    <col min="3075" max="3077" width="20.28515625" style="43" customWidth="1"/>
    <col min="3078" max="3327" width="9.140625" style="43"/>
    <col min="3328" max="3328" width="10.7109375" style="43" customWidth="1"/>
    <col min="3329" max="3329" width="9.140625" style="43"/>
    <col min="3330" max="3330" width="35.7109375" style="43" customWidth="1"/>
    <col min="3331" max="3333" width="20.28515625" style="43" customWidth="1"/>
    <col min="3334" max="3583" width="9.140625" style="43"/>
    <col min="3584" max="3584" width="10.7109375" style="43" customWidth="1"/>
    <col min="3585" max="3585" width="9.140625" style="43"/>
    <col min="3586" max="3586" width="35.7109375" style="43" customWidth="1"/>
    <col min="3587" max="3589" width="20.28515625" style="43" customWidth="1"/>
    <col min="3590" max="3839" width="9.140625" style="43"/>
    <col min="3840" max="3840" width="10.7109375" style="43" customWidth="1"/>
    <col min="3841" max="3841" width="9.140625" style="43"/>
    <col min="3842" max="3842" width="35.7109375" style="43" customWidth="1"/>
    <col min="3843" max="3845" width="20.28515625" style="43" customWidth="1"/>
    <col min="3846" max="4095" width="9.140625" style="43"/>
    <col min="4096" max="4096" width="10.7109375" style="43" customWidth="1"/>
    <col min="4097" max="4097" width="9.140625" style="43"/>
    <col min="4098" max="4098" width="35.7109375" style="43" customWidth="1"/>
    <col min="4099" max="4101" width="20.28515625" style="43" customWidth="1"/>
    <col min="4102" max="4351" width="9.140625" style="43"/>
    <col min="4352" max="4352" width="10.7109375" style="43" customWidth="1"/>
    <col min="4353" max="4353" width="9.140625" style="43"/>
    <col min="4354" max="4354" width="35.7109375" style="43" customWidth="1"/>
    <col min="4355" max="4357" width="20.28515625" style="43" customWidth="1"/>
    <col min="4358" max="4607" width="9.140625" style="43"/>
    <col min="4608" max="4608" width="10.7109375" style="43" customWidth="1"/>
    <col min="4609" max="4609" width="9.140625" style="43"/>
    <col min="4610" max="4610" width="35.7109375" style="43" customWidth="1"/>
    <col min="4611" max="4613" width="20.28515625" style="43" customWidth="1"/>
    <col min="4614" max="4863" width="9.140625" style="43"/>
    <col min="4864" max="4864" width="10.7109375" style="43" customWidth="1"/>
    <col min="4865" max="4865" width="9.140625" style="43"/>
    <col min="4866" max="4866" width="35.7109375" style="43" customWidth="1"/>
    <col min="4867" max="4869" width="20.28515625" style="43" customWidth="1"/>
    <col min="4870" max="5119" width="9.140625" style="43"/>
    <col min="5120" max="5120" width="10.7109375" style="43" customWidth="1"/>
    <col min="5121" max="5121" width="9.140625" style="43"/>
    <col min="5122" max="5122" width="35.7109375" style="43" customWidth="1"/>
    <col min="5123" max="5125" width="20.28515625" style="43" customWidth="1"/>
    <col min="5126" max="5375" width="9.140625" style="43"/>
    <col min="5376" max="5376" width="10.7109375" style="43" customWidth="1"/>
    <col min="5377" max="5377" width="9.140625" style="43"/>
    <col min="5378" max="5378" width="35.7109375" style="43" customWidth="1"/>
    <col min="5379" max="5381" width="20.28515625" style="43" customWidth="1"/>
    <col min="5382" max="5631" width="9.140625" style="43"/>
    <col min="5632" max="5632" width="10.7109375" style="43" customWidth="1"/>
    <col min="5633" max="5633" width="9.140625" style="43"/>
    <col min="5634" max="5634" width="35.7109375" style="43" customWidth="1"/>
    <col min="5635" max="5637" width="20.28515625" style="43" customWidth="1"/>
    <col min="5638" max="5887" width="9.140625" style="43"/>
    <col min="5888" max="5888" width="10.7109375" style="43" customWidth="1"/>
    <col min="5889" max="5889" width="9.140625" style="43"/>
    <col min="5890" max="5890" width="35.7109375" style="43" customWidth="1"/>
    <col min="5891" max="5893" width="20.28515625" style="43" customWidth="1"/>
    <col min="5894" max="6143" width="9.140625" style="43"/>
    <col min="6144" max="6144" width="10.7109375" style="43" customWidth="1"/>
    <col min="6145" max="6145" width="9.140625" style="43"/>
    <col min="6146" max="6146" width="35.7109375" style="43" customWidth="1"/>
    <col min="6147" max="6149" width="20.28515625" style="43" customWidth="1"/>
    <col min="6150" max="6399" width="9.140625" style="43"/>
    <col min="6400" max="6400" width="10.7109375" style="43" customWidth="1"/>
    <col min="6401" max="6401" width="9.140625" style="43"/>
    <col min="6402" max="6402" width="35.7109375" style="43" customWidth="1"/>
    <col min="6403" max="6405" width="20.28515625" style="43" customWidth="1"/>
    <col min="6406" max="6655" width="9.140625" style="43"/>
    <col min="6656" max="6656" width="10.7109375" style="43" customWidth="1"/>
    <col min="6657" max="6657" width="9.140625" style="43"/>
    <col min="6658" max="6658" width="35.7109375" style="43" customWidth="1"/>
    <col min="6659" max="6661" width="20.28515625" style="43" customWidth="1"/>
    <col min="6662" max="6911" width="9.140625" style="43"/>
    <col min="6912" max="6912" width="10.7109375" style="43" customWidth="1"/>
    <col min="6913" max="6913" width="9.140625" style="43"/>
    <col min="6914" max="6914" width="35.7109375" style="43" customWidth="1"/>
    <col min="6915" max="6917" width="20.28515625" style="43" customWidth="1"/>
    <col min="6918" max="7167" width="9.140625" style="43"/>
    <col min="7168" max="7168" width="10.7109375" style="43" customWidth="1"/>
    <col min="7169" max="7169" width="9.140625" style="43"/>
    <col min="7170" max="7170" width="35.7109375" style="43" customWidth="1"/>
    <col min="7171" max="7173" width="20.28515625" style="43" customWidth="1"/>
    <col min="7174" max="7423" width="9.140625" style="43"/>
    <col min="7424" max="7424" width="10.7109375" style="43" customWidth="1"/>
    <col min="7425" max="7425" width="9.140625" style="43"/>
    <col min="7426" max="7426" width="35.7109375" style="43" customWidth="1"/>
    <col min="7427" max="7429" width="20.28515625" style="43" customWidth="1"/>
    <col min="7430" max="7679" width="9.140625" style="43"/>
    <col min="7680" max="7680" width="10.7109375" style="43" customWidth="1"/>
    <col min="7681" max="7681" width="9.140625" style="43"/>
    <col min="7682" max="7682" width="35.7109375" style="43" customWidth="1"/>
    <col min="7683" max="7685" width="20.28515625" style="43" customWidth="1"/>
    <col min="7686" max="7935" width="9.140625" style="43"/>
    <col min="7936" max="7936" width="10.7109375" style="43" customWidth="1"/>
    <col min="7937" max="7937" width="9.140625" style="43"/>
    <col min="7938" max="7938" width="35.7109375" style="43" customWidth="1"/>
    <col min="7939" max="7941" width="20.28515625" style="43" customWidth="1"/>
    <col min="7942" max="8191" width="9.140625" style="43"/>
    <col min="8192" max="8192" width="10.7109375" style="43" customWidth="1"/>
    <col min="8193" max="8193" width="9.140625" style="43"/>
    <col min="8194" max="8194" width="35.7109375" style="43" customWidth="1"/>
    <col min="8195" max="8197" width="20.28515625" style="43" customWidth="1"/>
    <col min="8198" max="8447" width="9.140625" style="43"/>
    <col min="8448" max="8448" width="10.7109375" style="43" customWidth="1"/>
    <col min="8449" max="8449" width="9.140625" style="43"/>
    <col min="8450" max="8450" width="35.7109375" style="43" customWidth="1"/>
    <col min="8451" max="8453" width="20.28515625" style="43" customWidth="1"/>
    <col min="8454" max="8703" width="9.140625" style="43"/>
    <col min="8704" max="8704" width="10.7109375" style="43" customWidth="1"/>
    <col min="8705" max="8705" width="9.140625" style="43"/>
    <col min="8706" max="8706" width="35.7109375" style="43" customWidth="1"/>
    <col min="8707" max="8709" width="20.28515625" style="43" customWidth="1"/>
    <col min="8710" max="8959" width="9.140625" style="43"/>
    <col min="8960" max="8960" width="10.7109375" style="43" customWidth="1"/>
    <col min="8961" max="8961" width="9.140625" style="43"/>
    <col min="8962" max="8962" width="35.7109375" style="43" customWidth="1"/>
    <col min="8963" max="8965" width="20.28515625" style="43" customWidth="1"/>
    <col min="8966" max="9215" width="9.140625" style="43"/>
    <col min="9216" max="9216" width="10.7109375" style="43" customWidth="1"/>
    <col min="9217" max="9217" width="9.140625" style="43"/>
    <col min="9218" max="9218" width="35.7109375" style="43" customWidth="1"/>
    <col min="9219" max="9221" width="20.28515625" style="43" customWidth="1"/>
    <col min="9222" max="9471" width="9.140625" style="43"/>
    <col min="9472" max="9472" width="10.7109375" style="43" customWidth="1"/>
    <col min="9473" max="9473" width="9.140625" style="43"/>
    <col min="9474" max="9474" width="35.7109375" style="43" customWidth="1"/>
    <col min="9475" max="9477" width="20.28515625" style="43" customWidth="1"/>
    <col min="9478" max="9727" width="9.140625" style="43"/>
    <col min="9728" max="9728" width="10.7109375" style="43" customWidth="1"/>
    <col min="9729" max="9729" width="9.140625" style="43"/>
    <col min="9730" max="9730" width="35.7109375" style="43" customWidth="1"/>
    <col min="9731" max="9733" width="20.28515625" style="43" customWidth="1"/>
    <col min="9734" max="9983" width="9.140625" style="43"/>
    <col min="9984" max="9984" width="10.7109375" style="43" customWidth="1"/>
    <col min="9985" max="9985" width="9.140625" style="43"/>
    <col min="9986" max="9986" width="35.7109375" style="43" customWidth="1"/>
    <col min="9987" max="9989" width="20.28515625" style="43" customWidth="1"/>
    <col min="9990" max="10239" width="9.140625" style="43"/>
    <col min="10240" max="10240" width="10.7109375" style="43" customWidth="1"/>
    <col min="10241" max="10241" width="9.140625" style="43"/>
    <col min="10242" max="10242" width="35.7109375" style="43" customWidth="1"/>
    <col min="10243" max="10245" width="20.28515625" style="43" customWidth="1"/>
    <col min="10246" max="10495" width="9.140625" style="43"/>
    <col min="10496" max="10496" width="10.7109375" style="43" customWidth="1"/>
    <col min="10497" max="10497" width="9.140625" style="43"/>
    <col min="10498" max="10498" width="35.7109375" style="43" customWidth="1"/>
    <col min="10499" max="10501" width="20.28515625" style="43" customWidth="1"/>
    <col min="10502" max="10751" width="9.140625" style="43"/>
    <col min="10752" max="10752" width="10.7109375" style="43" customWidth="1"/>
    <col min="10753" max="10753" width="9.140625" style="43"/>
    <col min="10754" max="10754" width="35.7109375" style="43" customWidth="1"/>
    <col min="10755" max="10757" width="20.28515625" style="43" customWidth="1"/>
    <col min="10758" max="11007" width="9.140625" style="43"/>
    <col min="11008" max="11008" width="10.7109375" style="43" customWidth="1"/>
    <col min="11009" max="11009" width="9.140625" style="43"/>
    <col min="11010" max="11010" width="35.7109375" style="43" customWidth="1"/>
    <col min="11011" max="11013" width="20.28515625" style="43" customWidth="1"/>
    <col min="11014" max="11263" width="9.140625" style="43"/>
    <col min="11264" max="11264" width="10.7109375" style="43" customWidth="1"/>
    <col min="11265" max="11265" width="9.140625" style="43"/>
    <col min="11266" max="11266" width="35.7109375" style="43" customWidth="1"/>
    <col min="11267" max="11269" width="20.28515625" style="43" customWidth="1"/>
    <col min="11270" max="11519" width="9.140625" style="43"/>
    <col min="11520" max="11520" width="10.7109375" style="43" customWidth="1"/>
    <col min="11521" max="11521" width="9.140625" style="43"/>
    <col min="11522" max="11522" width="35.7109375" style="43" customWidth="1"/>
    <col min="11523" max="11525" width="20.28515625" style="43" customWidth="1"/>
    <col min="11526" max="11775" width="9.140625" style="43"/>
    <col min="11776" max="11776" width="10.7109375" style="43" customWidth="1"/>
    <col min="11777" max="11777" width="9.140625" style="43"/>
    <col min="11778" max="11778" width="35.7109375" style="43" customWidth="1"/>
    <col min="11779" max="11781" width="20.28515625" style="43" customWidth="1"/>
    <col min="11782" max="12031" width="9.140625" style="43"/>
    <col min="12032" max="12032" width="10.7109375" style="43" customWidth="1"/>
    <col min="12033" max="12033" width="9.140625" style="43"/>
    <col min="12034" max="12034" width="35.7109375" style="43" customWidth="1"/>
    <col min="12035" max="12037" width="20.28515625" style="43" customWidth="1"/>
    <col min="12038" max="12287" width="9.140625" style="43"/>
    <col min="12288" max="12288" width="10.7109375" style="43" customWidth="1"/>
    <col min="12289" max="12289" width="9.140625" style="43"/>
    <col min="12290" max="12290" width="35.7109375" style="43" customWidth="1"/>
    <col min="12291" max="12293" width="20.28515625" style="43" customWidth="1"/>
    <col min="12294" max="12543" width="9.140625" style="43"/>
    <col min="12544" max="12544" width="10.7109375" style="43" customWidth="1"/>
    <col min="12545" max="12545" width="9.140625" style="43"/>
    <col min="12546" max="12546" width="35.7109375" style="43" customWidth="1"/>
    <col min="12547" max="12549" width="20.28515625" style="43" customWidth="1"/>
    <col min="12550" max="12799" width="9.140625" style="43"/>
    <col min="12800" max="12800" width="10.7109375" style="43" customWidth="1"/>
    <col min="12801" max="12801" width="9.140625" style="43"/>
    <col min="12802" max="12802" width="35.7109375" style="43" customWidth="1"/>
    <col min="12803" max="12805" width="20.28515625" style="43" customWidth="1"/>
    <col min="12806" max="13055" width="9.140625" style="43"/>
    <col min="13056" max="13056" width="10.7109375" style="43" customWidth="1"/>
    <col min="13057" max="13057" width="9.140625" style="43"/>
    <col min="13058" max="13058" width="35.7109375" style="43" customWidth="1"/>
    <col min="13059" max="13061" width="20.28515625" style="43" customWidth="1"/>
    <col min="13062" max="13311" width="9.140625" style="43"/>
    <col min="13312" max="13312" width="10.7109375" style="43" customWidth="1"/>
    <col min="13313" max="13313" width="9.140625" style="43"/>
    <col min="13314" max="13314" width="35.7109375" style="43" customWidth="1"/>
    <col min="13315" max="13317" width="20.28515625" style="43" customWidth="1"/>
    <col min="13318" max="13567" width="9.140625" style="43"/>
    <col min="13568" max="13568" width="10.7109375" style="43" customWidth="1"/>
    <col min="13569" max="13569" width="9.140625" style="43"/>
    <col min="13570" max="13570" width="35.7109375" style="43" customWidth="1"/>
    <col min="13571" max="13573" width="20.28515625" style="43" customWidth="1"/>
    <col min="13574" max="13823" width="9.140625" style="43"/>
    <col min="13824" max="13824" width="10.7109375" style="43" customWidth="1"/>
    <col min="13825" max="13825" width="9.140625" style="43"/>
    <col min="13826" max="13826" width="35.7109375" style="43" customWidth="1"/>
    <col min="13827" max="13829" width="20.28515625" style="43" customWidth="1"/>
    <col min="13830" max="14079" width="9.140625" style="43"/>
    <col min="14080" max="14080" width="10.7109375" style="43" customWidth="1"/>
    <col min="14081" max="14081" width="9.140625" style="43"/>
    <col min="14082" max="14082" width="35.7109375" style="43" customWidth="1"/>
    <col min="14083" max="14085" width="20.28515625" style="43" customWidth="1"/>
    <col min="14086" max="14335" width="9.140625" style="43"/>
    <col min="14336" max="14336" width="10.7109375" style="43" customWidth="1"/>
    <col min="14337" max="14337" width="9.140625" style="43"/>
    <col min="14338" max="14338" width="35.7109375" style="43" customWidth="1"/>
    <col min="14339" max="14341" width="20.28515625" style="43" customWidth="1"/>
    <col min="14342" max="14591" width="9.140625" style="43"/>
    <col min="14592" max="14592" width="10.7109375" style="43" customWidth="1"/>
    <col min="14593" max="14593" width="9.140625" style="43"/>
    <col min="14594" max="14594" width="35.7109375" style="43" customWidth="1"/>
    <col min="14595" max="14597" width="20.28515625" style="43" customWidth="1"/>
    <col min="14598" max="14847" width="9.140625" style="43"/>
    <col min="14848" max="14848" width="10.7109375" style="43" customWidth="1"/>
    <col min="14849" max="14849" width="9.140625" style="43"/>
    <col min="14850" max="14850" width="35.7109375" style="43" customWidth="1"/>
    <col min="14851" max="14853" width="20.28515625" style="43" customWidth="1"/>
    <col min="14854" max="15103" width="9.140625" style="43"/>
    <col min="15104" max="15104" width="10.7109375" style="43" customWidth="1"/>
    <col min="15105" max="15105" width="9.140625" style="43"/>
    <col min="15106" max="15106" width="35.7109375" style="43" customWidth="1"/>
    <col min="15107" max="15109" width="20.28515625" style="43" customWidth="1"/>
    <col min="15110" max="15359" width="9.140625" style="43"/>
    <col min="15360" max="15360" width="10.7109375" style="43" customWidth="1"/>
    <col min="15361" max="15361" width="9.140625" style="43"/>
    <col min="15362" max="15362" width="35.7109375" style="43" customWidth="1"/>
    <col min="15363" max="15365" width="20.28515625" style="43" customWidth="1"/>
    <col min="15366" max="15615" width="9.140625" style="43"/>
    <col min="15616" max="15616" width="10.7109375" style="43" customWidth="1"/>
    <col min="15617" max="15617" width="9.140625" style="43"/>
    <col min="15618" max="15618" width="35.7109375" style="43" customWidth="1"/>
    <col min="15619" max="15621" width="20.28515625" style="43" customWidth="1"/>
    <col min="15622" max="15871" width="9.140625" style="43"/>
    <col min="15872" max="15872" width="10.7109375" style="43" customWidth="1"/>
    <col min="15873" max="15873" width="9.140625" style="43"/>
    <col min="15874" max="15874" width="35.7109375" style="43" customWidth="1"/>
    <col min="15875" max="15877" width="20.28515625" style="43" customWidth="1"/>
    <col min="15878" max="16127" width="9.140625" style="43"/>
    <col min="16128" max="16128" width="10.7109375" style="43" customWidth="1"/>
    <col min="16129" max="16129" width="9.140625" style="43"/>
    <col min="16130" max="16130" width="35.7109375" style="43" customWidth="1"/>
    <col min="16131" max="16133" width="20.28515625" style="43" customWidth="1"/>
    <col min="16134" max="16384" width="9.140625" style="43"/>
  </cols>
  <sheetData>
    <row r="1" spans="1:5" x14ac:dyDescent="0.2">
      <c r="A1" s="133" t="s">
        <v>1317</v>
      </c>
      <c r="B1" s="134"/>
      <c r="C1" s="134"/>
      <c r="D1" s="134"/>
      <c r="E1" s="134"/>
    </row>
    <row r="2" spans="1:5" ht="12.75" customHeight="1" x14ac:dyDescent="0.2">
      <c r="A2" s="134"/>
      <c r="B2" s="134"/>
      <c r="C2" s="134"/>
      <c r="D2" s="134"/>
      <c r="E2" s="134"/>
    </row>
    <row r="3" spans="1:5" x14ac:dyDescent="0.2">
      <c r="A3" s="134"/>
      <c r="B3" s="134"/>
      <c r="C3" s="134"/>
      <c r="D3" s="134"/>
      <c r="E3" s="134"/>
    </row>
    <row r="4" spans="1:5" ht="12" customHeight="1" x14ac:dyDescent="0.2">
      <c r="A4" s="44"/>
      <c r="B4" s="44"/>
      <c r="C4" s="44"/>
      <c r="D4" s="44"/>
      <c r="E4" s="45"/>
    </row>
    <row r="5" spans="1:5" ht="13.5" customHeight="1" thickBot="1" x14ac:dyDescent="0.25">
      <c r="A5" s="135" t="s">
        <v>1265</v>
      </c>
      <c r="B5" s="136"/>
      <c r="C5" s="136"/>
      <c r="D5" s="136"/>
      <c r="E5" s="136"/>
    </row>
    <row r="6" spans="1:5" ht="12.75" customHeight="1" x14ac:dyDescent="0.2">
      <c r="A6" s="137" t="s">
        <v>1266</v>
      </c>
      <c r="B6" s="138"/>
      <c r="C6" s="138"/>
      <c r="D6" s="139"/>
      <c r="E6" s="143" t="s">
        <v>1318</v>
      </c>
    </row>
    <row r="7" spans="1:5" ht="18.75" customHeight="1" thickBot="1" x14ac:dyDescent="0.25">
      <c r="A7" s="140"/>
      <c r="B7" s="141"/>
      <c r="C7" s="141"/>
      <c r="D7" s="142"/>
      <c r="E7" s="144"/>
    </row>
    <row r="8" spans="1:5" ht="15.75" thickBot="1" x14ac:dyDescent="0.3">
      <c r="A8" s="46" t="s">
        <v>3</v>
      </c>
      <c r="B8" s="47"/>
      <c r="C8" s="47"/>
      <c r="D8" s="48"/>
      <c r="E8" s="49"/>
    </row>
    <row r="9" spans="1:5" x14ac:dyDescent="0.2">
      <c r="A9" s="54"/>
      <c r="B9" s="55" t="s">
        <v>16</v>
      </c>
      <c r="C9" s="56"/>
      <c r="D9" s="57"/>
      <c r="E9" s="53">
        <f>'kap. 01'!I149</f>
        <v>443744</v>
      </c>
    </row>
    <row r="10" spans="1:5" x14ac:dyDescent="0.2">
      <c r="A10" s="54"/>
      <c r="B10" s="55" t="s">
        <v>161</v>
      </c>
      <c r="C10" s="56"/>
      <c r="D10" s="57"/>
      <c r="E10" s="53">
        <f>'kap. 01'!I179</f>
        <v>131800</v>
      </c>
    </row>
    <row r="11" spans="1:5" ht="13.5" thickBot="1" x14ac:dyDescent="0.25">
      <c r="A11" s="54"/>
      <c r="B11" s="116" t="s">
        <v>191</v>
      </c>
      <c r="C11" s="117"/>
      <c r="D11" s="117"/>
      <c r="E11" s="118">
        <f>'kap. 01'!I183</f>
        <v>30000</v>
      </c>
    </row>
    <row r="12" spans="1:5" ht="13.5" thickBot="1" x14ac:dyDescent="0.25">
      <c r="A12" s="58"/>
      <c r="B12" s="59" t="s">
        <v>1268</v>
      </c>
      <c r="C12" s="60"/>
      <c r="D12" s="60"/>
      <c r="E12" s="61">
        <f>SUM(E9:E11)</f>
        <v>605544</v>
      </c>
    </row>
    <row r="13" spans="1:5" ht="13.5" thickBot="1" x14ac:dyDescent="0.25">
      <c r="A13" s="62"/>
      <c r="B13" s="63"/>
      <c r="C13" s="64"/>
      <c r="D13" s="64"/>
      <c r="E13" s="65"/>
    </row>
    <row r="14" spans="1:5" ht="15.75" thickBot="1" x14ac:dyDescent="0.3">
      <c r="A14" s="66" t="s">
        <v>1269</v>
      </c>
      <c r="B14" s="48"/>
      <c r="C14" s="48"/>
      <c r="D14" s="48"/>
      <c r="E14" s="67"/>
    </row>
    <row r="15" spans="1:5" ht="13.5" thickBot="1" x14ac:dyDescent="0.25">
      <c r="A15" s="54"/>
      <c r="B15" s="68" t="s">
        <v>161</v>
      </c>
      <c r="C15" s="69"/>
      <c r="D15" s="70"/>
      <c r="E15" s="52">
        <f>'kap. 02'!I229</f>
        <v>2218331.4</v>
      </c>
    </row>
    <row r="16" spans="1:5" ht="13.5" thickBot="1" x14ac:dyDescent="0.25">
      <c r="A16" s="58"/>
      <c r="B16" s="59" t="s">
        <v>1268</v>
      </c>
      <c r="C16" s="60"/>
      <c r="D16" s="71"/>
      <c r="E16" s="61">
        <f>SUM(E15:E15)</f>
        <v>2218331.4</v>
      </c>
    </row>
    <row r="17" spans="1:5" ht="13.5" thickBot="1" x14ac:dyDescent="0.25">
      <c r="A17" s="62"/>
      <c r="B17" s="63"/>
      <c r="C17" s="64"/>
      <c r="D17" s="64"/>
      <c r="E17" s="65"/>
    </row>
    <row r="18" spans="1:5" ht="15.75" thickBot="1" x14ac:dyDescent="0.3">
      <c r="A18" s="72" t="s">
        <v>417</v>
      </c>
      <c r="B18" s="48"/>
      <c r="C18" s="48"/>
      <c r="D18" s="48"/>
      <c r="E18" s="73"/>
    </row>
    <row r="19" spans="1:5" ht="13.5" thickBot="1" x14ac:dyDescent="0.25">
      <c r="A19" s="50"/>
      <c r="B19" s="68" t="s">
        <v>418</v>
      </c>
      <c r="C19" s="69"/>
      <c r="D19" s="69"/>
      <c r="E19" s="52">
        <f>'kap. 03'!I434</f>
        <v>8285582.7000000002</v>
      </c>
    </row>
    <row r="20" spans="1:5" ht="13.5" thickBot="1" x14ac:dyDescent="0.25">
      <c r="A20" s="58"/>
      <c r="B20" s="59" t="s">
        <v>1268</v>
      </c>
      <c r="C20" s="60"/>
      <c r="D20" s="60"/>
      <c r="E20" s="61">
        <f>SUM(E19:E19)</f>
        <v>8285582.7000000002</v>
      </c>
    </row>
    <row r="21" spans="1:5" ht="13.5" thickBot="1" x14ac:dyDescent="0.25">
      <c r="A21" s="62"/>
      <c r="B21" s="63"/>
      <c r="C21" s="64"/>
      <c r="D21" s="64"/>
      <c r="E21" s="65"/>
    </row>
    <row r="22" spans="1:5" ht="15" thickBot="1" x14ac:dyDescent="0.25">
      <c r="A22" s="131" t="s">
        <v>808</v>
      </c>
      <c r="B22" s="132"/>
      <c r="C22" s="132"/>
      <c r="D22" s="49"/>
      <c r="E22" s="67"/>
    </row>
    <row r="23" spans="1:5" ht="13.5" thickBot="1" x14ac:dyDescent="0.25">
      <c r="A23" s="50"/>
      <c r="B23" s="68" t="s">
        <v>809</v>
      </c>
      <c r="C23" s="69"/>
      <c r="D23" s="70"/>
      <c r="E23" s="52">
        <f>'kap. 04'!I127</f>
        <v>936450</v>
      </c>
    </row>
    <row r="24" spans="1:5" ht="13.5" thickBot="1" x14ac:dyDescent="0.25">
      <c r="A24" s="58"/>
      <c r="B24" s="59" t="s">
        <v>1268</v>
      </c>
      <c r="C24" s="60"/>
      <c r="D24" s="71"/>
      <c r="E24" s="61">
        <f>SUM(E23:E23)</f>
        <v>936450</v>
      </c>
    </row>
    <row r="25" spans="1:5" ht="13.5" thickBot="1" x14ac:dyDescent="0.25">
      <c r="A25" s="62"/>
      <c r="B25" s="63"/>
      <c r="C25" s="64"/>
      <c r="D25" s="64"/>
      <c r="E25" s="65"/>
    </row>
    <row r="26" spans="1:5" ht="15.75" thickBot="1" x14ac:dyDescent="0.3">
      <c r="A26" s="74" t="s">
        <v>923</v>
      </c>
      <c r="B26" s="48"/>
      <c r="C26" s="48"/>
      <c r="D26" s="48"/>
      <c r="E26" s="73"/>
    </row>
    <row r="27" spans="1:5" ht="13.5" thickBot="1" x14ac:dyDescent="0.25">
      <c r="A27" s="50"/>
      <c r="B27" s="68" t="s">
        <v>924</v>
      </c>
      <c r="C27" s="69"/>
      <c r="D27" s="70"/>
      <c r="E27" s="52">
        <f>'kap. 05'!I95</f>
        <v>395416.7</v>
      </c>
    </row>
    <row r="28" spans="1:5" ht="13.5" thickBot="1" x14ac:dyDescent="0.25">
      <c r="A28" s="58"/>
      <c r="B28" s="59" t="s">
        <v>1268</v>
      </c>
      <c r="C28" s="60"/>
      <c r="D28" s="60"/>
      <c r="E28" s="61">
        <f>SUM(E27:E27)</f>
        <v>395416.7</v>
      </c>
    </row>
    <row r="29" spans="1:5" ht="13.5" thickBot="1" x14ac:dyDescent="0.25">
      <c r="A29" s="62"/>
      <c r="B29" s="63"/>
      <c r="C29" s="64"/>
      <c r="D29" s="64"/>
      <c r="E29" s="65"/>
    </row>
    <row r="30" spans="1:5" ht="15.75" thickBot="1" x14ac:dyDescent="0.3">
      <c r="A30" s="75" t="s">
        <v>1021</v>
      </c>
      <c r="B30" s="48"/>
      <c r="C30" s="48"/>
      <c r="D30" s="48"/>
      <c r="E30" s="67"/>
    </row>
    <row r="31" spans="1:5" x14ac:dyDescent="0.2">
      <c r="A31" s="76"/>
      <c r="B31" s="51" t="s">
        <v>1022</v>
      </c>
      <c r="C31" s="77"/>
      <c r="D31" s="70"/>
      <c r="E31" s="52">
        <f>'kap. 06'!I53</f>
        <v>391616</v>
      </c>
    </row>
    <row r="32" spans="1:5" x14ac:dyDescent="0.2">
      <c r="A32" s="78"/>
      <c r="B32" s="116" t="s">
        <v>191</v>
      </c>
      <c r="C32" s="117"/>
      <c r="D32" s="117"/>
      <c r="E32" s="118">
        <f>'kap. 06'!I57</f>
        <v>10500</v>
      </c>
    </row>
    <row r="33" spans="1:5" ht="13.5" thickBot="1" x14ac:dyDescent="0.25">
      <c r="A33" s="78"/>
      <c r="B33" s="79" t="s">
        <v>1071</v>
      </c>
      <c r="C33" s="80"/>
      <c r="D33" s="80"/>
      <c r="E33" s="81">
        <f>'kap. 06'!I63</f>
        <v>1246555</v>
      </c>
    </row>
    <row r="34" spans="1:5" ht="13.5" thickBot="1" x14ac:dyDescent="0.25">
      <c r="A34" s="58"/>
      <c r="B34" s="59" t="s">
        <v>1268</v>
      </c>
      <c r="C34" s="60"/>
      <c r="D34" s="60"/>
      <c r="E34" s="61">
        <f>SUM(E31:E33)</f>
        <v>1648671</v>
      </c>
    </row>
    <row r="35" spans="1:5" ht="13.5" thickBot="1" x14ac:dyDescent="0.25">
      <c r="A35" s="62"/>
      <c r="B35" s="63"/>
      <c r="C35" s="64"/>
      <c r="D35" s="64"/>
      <c r="E35" s="65"/>
    </row>
    <row r="36" spans="1:5" ht="15.75" thickBot="1" x14ac:dyDescent="0.3">
      <c r="A36" s="82" t="s">
        <v>1077</v>
      </c>
      <c r="B36" s="48"/>
      <c r="C36" s="48"/>
      <c r="D36" s="48"/>
      <c r="E36" s="67"/>
    </row>
    <row r="37" spans="1:5" ht="13.5" thickBot="1" x14ac:dyDescent="0.25">
      <c r="A37" s="50"/>
      <c r="B37" s="79" t="s">
        <v>1078</v>
      </c>
      <c r="C37" s="89"/>
      <c r="D37" s="90"/>
      <c r="E37" s="81">
        <f>'kap. 07'!I15</f>
        <v>60000</v>
      </c>
    </row>
    <row r="38" spans="1:5" ht="13.5" thickBot="1" x14ac:dyDescent="0.25">
      <c r="A38" s="54"/>
      <c r="B38" s="128" t="s">
        <v>161</v>
      </c>
      <c r="C38" s="69"/>
      <c r="D38" s="69"/>
      <c r="E38" s="102">
        <f>'kap. 07'!I57</f>
        <v>301551</v>
      </c>
    </row>
    <row r="39" spans="1:5" ht="13.5" thickBot="1" x14ac:dyDescent="0.25">
      <c r="A39" s="58"/>
      <c r="B39" s="59" t="s">
        <v>1268</v>
      </c>
      <c r="C39" s="60"/>
      <c r="D39" s="60"/>
      <c r="E39" s="61">
        <f>SUM(E37:E38)</f>
        <v>361551</v>
      </c>
    </row>
    <row r="40" spans="1:5" ht="13.5" thickBot="1" x14ac:dyDescent="0.25">
      <c r="A40" s="62"/>
      <c r="B40" s="63"/>
      <c r="C40" s="64"/>
      <c r="D40" s="64"/>
      <c r="E40" s="65"/>
    </row>
    <row r="41" spans="1:5" ht="15.75" thickBot="1" x14ac:dyDescent="0.3">
      <c r="A41" s="83" t="s">
        <v>1124</v>
      </c>
      <c r="B41" s="84"/>
      <c r="C41" s="84"/>
      <c r="D41" s="48"/>
      <c r="E41" s="67"/>
    </row>
    <row r="42" spans="1:5" x14ac:dyDescent="0.2">
      <c r="A42" s="85"/>
      <c r="B42" s="51" t="s">
        <v>1267</v>
      </c>
      <c r="C42" s="86"/>
      <c r="D42" s="87"/>
      <c r="E42" s="52">
        <f>'kap. 08'!I20</f>
        <v>355000</v>
      </c>
    </row>
    <row r="43" spans="1:5" x14ac:dyDescent="0.2">
      <c r="A43" s="88"/>
      <c r="B43" s="55" t="s">
        <v>1022</v>
      </c>
      <c r="C43" s="89"/>
      <c r="D43" s="90"/>
      <c r="E43" s="53">
        <f>'kap. 08'!I24</f>
        <v>10000</v>
      </c>
    </row>
    <row r="44" spans="1:5" x14ac:dyDescent="0.2">
      <c r="A44" s="54"/>
      <c r="B44" s="55" t="s">
        <v>1135</v>
      </c>
      <c r="C44" s="89"/>
      <c r="D44" s="90"/>
      <c r="E44" s="53">
        <f>'kap. 08'!I52</f>
        <v>1337707.3999999999</v>
      </c>
    </row>
    <row r="45" spans="1:5" ht="12.75" hidden="1" customHeight="1" x14ac:dyDescent="0.2">
      <c r="A45" s="54"/>
      <c r="B45" s="91"/>
      <c r="C45" s="89"/>
      <c r="D45" s="90"/>
      <c r="E45" s="53"/>
    </row>
    <row r="46" spans="1:5" ht="12.75" hidden="1" customHeight="1" x14ac:dyDescent="0.2">
      <c r="A46" s="54"/>
      <c r="B46" s="91"/>
      <c r="C46" s="89"/>
      <c r="D46" s="90"/>
      <c r="E46" s="53"/>
    </row>
    <row r="47" spans="1:5" ht="12.75" customHeight="1" x14ac:dyDescent="0.2">
      <c r="A47" s="54"/>
      <c r="B47" s="55" t="s">
        <v>924</v>
      </c>
      <c r="C47" s="92"/>
      <c r="D47" s="93"/>
      <c r="E47" s="53">
        <f>'kap. 08'!I66</f>
        <v>18650</v>
      </c>
    </row>
    <row r="48" spans="1:5" ht="12.75" customHeight="1" thickBot="1" x14ac:dyDescent="0.25">
      <c r="A48" s="54"/>
      <c r="B48" s="79" t="s">
        <v>1071</v>
      </c>
      <c r="C48" s="94"/>
      <c r="D48" s="95"/>
      <c r="E48" s="81">
        <f>'kap. 08'!I70</f>
        <v>199366.1</v>
      </c>
    </row>
    <row r="49" spans="1:5" ht="13.5" thickBot="1" x14ac:dyDescent="0.25">
      <c r="A49" s="58"/>
      <c r="B49" s="96" t="s">
        <v>1268</v>
      </c>
      <c r="C49" s="97"/>
      <c r="D49" s="97"/>
      <c r="E49" s="98">
        <f>SUM(E42:E48)</f>
        <v>1920723.5</v>
      </c>
    </row>
    <row r="50" spans="1:5" ht="13.5" thickBot="1" x14ac:dyDescent="0.25">
      <c r="A50" s="62"/>
      <c r="B50" s="63"/>
      <c r="C50" s="64"/>
      <c r="D50" s="64"/>
      <c r="E50" s="65"/>
    </row>
    <row r="51" spans="1:5" ht="15.75" thickBot="1" x14ac:dyDescent="0.3">
      <c r="A51" s="99" t="s">
        <v>1175</v>
      </c>
      <c r="B51" s="48"/>
      <c r="C51" s="48"/>
      <c r="D51" s="48"/>
      <c r="E51" s="67"/>
    </row>
    <row r="52" spans="1:5" ht="12.75" hidden="1" customHeight="1" thickBot="1" x14ac:dyDescent="0.25">
      <c r="A52" s="100"/>
      <c r="B52" s="101" t="s">
        <v>1270</v>
      </c>
      <c r="C52" s="69"/>
      <c r="D52" s="69"/>
      <c r="E52" s="102"/>
    </row>
    <row r="53" spans="1:5" x14ac:dyDescent="0.2">
      <c r="A53" s="103"/>
      <c r="B53" s="51" t="s">
        <v>1078</v>
      </c>
      <c r="C53" s="89"/>
      <c r="D53" s="90"/>
      <c r="E53" s="52">
        <f>'kap. 09'!I49</f>
        <v>1976036.8</v>
      </c>
    </row>
    <row r="54" spans="1:5" ht="13.5" thickBot="1" x14ac:dyDescent="0.25">
      <c r="A54" s="103"/>
      <c r="B54" s="104" t="s">
        <v>1213</v>
      </c>
      <c r="C54" s="80"/>
      <c r="D54" s="80"/>
      <c r="E54" s="81">
        <f>'kap. 09'!I93</f>
        <v>332683.5</v>
      </c>
    </row>
    <row r="55" spans="1:5" ht="13.5" thickBot="1" x14ac:dyDescent="0.25">
      <c r="A55" s="58"/>
      <c r="B55" s="105" t="s">
        <v>1268</v>
      </c>
      <c r="C55" s="60"/>
      <c r="D55" s="60"/>
      <c r="E55" s="61">
        <f>SUM(E53:E54)</f>
        <v>2308720.2999999998</v>
      </c>
    </row>
    <row r="56" spans="1:5" ht="13.5" thickBot="1" x14ac:dyDescent="0.25">
      <c r="A56" s="62"/>
      <c r="B56" s="106"/>
      <c r="C56" s="107"/>
      <c r="D56" s="107"/>
      <c r="E56" s="108"/>
    </row>
    <row r="57" spans="1:5" ht="15.75" thickBot="1" x14ac:dyDescent="0.3">
      <c r="A57" s="82" t="s">
        <v>1259</v>
      </c>
      <c r="B57" s="48"/>
      <c r="C57" s="48"/>
      <c r="D57" s="48"/>
      <c r="E57" s="67"/>
    </row>
    <row r="58" spans="1:5" ht="13.5" thickBot="1" x14ac:dyDescent="0.25">
      <c r="A58" s="50"/>
      <c r="B58" s="68" t="s">
        <v>1071</v>
      </c>
      <c r="C58" s="69"/>
      <c r="D58" s="69"/>
      <c r="E58" s="52">
        <f>'kap. 10'!I19</f>
        <v>1000000</v>
      </c>
    </row>
    <row r="59" spans="1:5" ht="13.5" thickBot="1" x14ac:dyDescent="0.25">
      <c r="A59" s="58"/>
      <c r="B59" s="59" t="s">
        <v>1268</v>
      </c>
      <c r="C59" s="60"/>
      <c r="D59" s="60"/>
      <c r="E59" s="61">
        <f>SUM(E58)</f>
        <v>1000000</v>
      </c>
    </row>
    <row r="60" spans="1:5" ht="13.5" thickBot="1" x14ac:dyDescent="0.25">
      <c r="A60" s="109"/>
      <c r="B60" s="110"/>
      <c r="C60" s="111"/>
      <c r="D60" s="111"/>
      <c r="E60" s="112"/>
    </row>
    <row r="61" spans="1:5" ht="16.5" thickBot="1" x14ac:dyDescent="0.3">
      <c r="A61" s="113" t="s">
        <v>1271</v>
      </c>
      <c r="B61" s="47"/>
      <c r="C61" s="47"/>
      <c r="D61" s="114"/>
      <c r="E61" s="115">
        <f>E12+E16+E20+E24+E28+E34+E39+E49+E55+E59</f>
        <v>19680990.599999998</v>
      </c>
    </row>
  </sheetData>
  <mergeCells count="5">
    <mergeCell ref="A22:C22"/>
    <mergeCell ref="A1:E3"/>
    <mergeCell ref="A5:E5"/>
    <mergeCell ref="A6:D7"/>
    <mergeCell ref="E6:E7"/>
  </mergeCells>
  <pageMargins left="0.27559055118110237" right="0.35433070866141736" top="0.43307086614173229" bottom="0.70866141732283472" header="0.51181102362204722" footer="0.51181102362204722"/>
  <pageSetup paperSize="9" scale="7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AFAB7-AF91-463C-BE41-D26AB51E6A16}">
  <sheetPr codeName="List9">
    <pageSetUpPr fitToPage="1"/>
  </sheetPr>
  <dimension ref="A3:K95"/>
  <sheetViews>
    <sheetView showGridLines="0" workbookViewId="0">
      <selection activeCell="D14" sqref="D14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119" customWidth="1"/>
    <col min="12" max="256" width="9.140625" style="3"/>
    <col min="257" max="257" width="5.7109375" style="3" customWidth="1"/>
    <col min="258" max="258" width="26.140625" style="3" customWidth="1"/>
    <col min="259" max="259" width="8.7109375" style="3" customWidth="1"/>
    <col min="260" max="260" width="37.140625" style="3" customWidth="1"/>
    <col min="261" max="267" width="15" style="3" customWidth="1"/>
    <col min="268" max="512" width="9.140625" style="3"/>
    <col min="513" max="513" width="5.7109375" style="3" customWidth="1"/>
    <col min="514" max="514" width="26.140625" style="3" customWidth="1"/>
    <col min="515" max="515" width="8.7109375" style="3" customWidth="1"/>
    <col min="516" max="516" width="37.140625" style="3" customWidth="1"/>
    <col min="517" max="523" width="15" style="3" customWidth="1"/>
    <col min="524" max="768" width="9.140625" style="3"/>
    <col min="769" max="769" width="5.7109375" style="3" customWidth="1"/>
    <col min="770" max="770" width="26.140625" style="3" customWidth="1"/>
    <col min="771" max="771" width="8.7109375" style="3" customWidth="1"/>
    <col min="772" max="772" width="37.140625" style="3" customWidth="1"/>
    <col min="773" max="779" width="15" style="3" customWidth="1"/>
    <col min="780" max="1024" width="9.140625" style="3"/>
    <col min="1025" max="1025" width="5.7109375" style="3" customWidth="1"/>
    <col min="1026" max="1026" width="26.140625" style="3" customWidth="1"/>
    <col min="1027" max="1027" width="8.7109375" style="3" customWidth="1"/>
    <col min="1028" max="1028" width="37.140625" style="3" customWidth="1"/>
    <col min="1029" max="1035" width="15" style="3" customWidth="1"/>
    <col min="1036" max="1280" width="9.140625" style="3"/>
    <col min="1281" max="1281" width="5.7109375" style="3" customWidth="1"/>
    <col min="1282" max="1282" width="26.140625" style="3" customWidth="1"/>
    <col min="1283" max="1283" width="8.7109375" style="3" customWidth="1"/>
    <col min="1284" max="1284" width="37.140625" style="3" customWidth="1"/>
    <col min="1285" max="1291" width="15" style="3" customWidth="1"/>
    <col min="1292" max="1536" width="9.140625" style="3"/>
    <col min="1537" max="1537" width="5.7109375" style="3" customWidth="1"/>
    <col min="1538" max="1538" width="26.140625" style="3" customWidth="1"/>
    <col min="1539" max="1539" width="8.7109375" style="3" customWidth="1"/>
    <col min="1540" max="1540" width="37.140625" style="3" customWidth="1"/>
    <col min="1541" max="1547" width="15" style="3" customWidth="1"/>
    <col min="1548" max="1792" width="9.140625" style="3"/>
    <col min="1793" max="1793" width="5.7109375" style="3" customWidth="1"/>
    <col min="1794" max="1794" width="26.140625" style="3" customWidth="1"/>
    <col min="1795" max="1795" width="8.7109375" style="3" customWidth="1"/>
    <col min="1796" max="1796" width="37.140625" style="3" customWidth="1"/>
    <col min="1797" max="1803" width="15" style="3" customWidth="1"/>
    <col min="1804" max="2048" width="9.140625" style="3"/>
    <col min="2049" max="2049" width="5.7109375" style="3" customWidth="1"/>
    <col min="2050" max="2050" width="26.140625" style="3" customWidth="1"/>
    <col min="2051" max="2051" width="8.7109375" style="3" customWidth="1"/>
    <col min="2052" max="2052" width="37.140625" style="3" customWidth="1"/>
    <col min="2053" max="2059" width="15" style="3" customWidth="1"/>
    <col min="2060" max="2304" width="9.140625" style="3"/>
    <col min="2305" max="2305" width="5.7109375" style="3" customWidth="1"/>
    <col min="2306" max="2306" width="26.140625" style="3" customWidth="1"/>
    <col min="2307" max="2307" width="8.7109375" style="3" customWidth="1"/>
    <col min="2308" max="2308" width="37.140625" style="3" customWidth="1"/>
    <col min="2309" max="2315" width="15" style="3" customWidth="1"/>
    <col min="2316" max="2560" width="9.140625" style="3"/>
    <col min="2561" max="2561" width="5.7109375" style="3" customWidth="1"/>
    <col min="2562" max="2562" width="26.140625" style="3" customWidth="1"/>
    <col min="2563" max="2563" width="8.7109375" style="3" customWidth="1"/>
    <col min="2564" max="2564" width="37.140625" style="3" customWidth="1"/>
    <col min="2565" max="2571" width="15" style="3" customWidth="1"/>
    <col min="2572" max="2816" width="9.140625" style="3"/>
    <col min="2817" max="2817" width="5.7109375" style="3" customWidth="1"/>
    <col min="2818" max="2818" width="26.140625" style="3" customWidth="1"/>
    <col min="2819" max="2819" width="8.7109375" style="3" customWidth="1"/>
    <col min="2820" max="2820" width="37.140625" style="3" customWidth="1"/>
    <col min="2821" max="2827" width="15" style="3" customWidth="1"/>
    <col min="2828" max="3072" width="9.140625" style="3"/>
    <col min="3073" max="3073" width="5.7109375" style="3" customWidth="1"/>
    <col min="3074" max="3074" width="26.140625" style="3" customWidth="1"/>
    <col min="3075" max="3075" width="8.7109375" style="3" customWidth="1"/>
    <col min="3076" max="3076" width="37.140625" style="3" customWidth="1"/>
    <col min="3077" max="3083" width="15" style="3" customWidth="1"/>
    <col min="3084" max="3328" width="9.140625" style="3"/>
    <col min="3329" max="3329" width="5.7109375" style="3" customWidth="1"/>
    <col min="3330" max="3330" width="26.140625" style="3" customWidth="1"/>
    <col min="3331" max="3331" width="8.7109375" style="3" customWidth="1"/>
    <col min="3332" max="3332" width="37.140625" style="3" customWidth="1"/>
    <col min="3333" max="3339" width="15" style="3" customWidth="1"/>
    <col min="3340" max="3584" width="9.140625" style="3"/>
    <col min="3585" max="3585" width="5.7109375" style="3" customWidth="1"/>
    <col min="3586" max="3586" width="26.140625" style="3" customWidth="1"/>
    <col min="3587" max="3587" width="8.7109375" style="3" customWidth="1"/>
    <col min="3588" max="3588" width="37.140625" style="3" customWidth="1"/>
    <col min="3589" max="3595" width="15" style="3" customWidth="1"/>
    <col min="3596" max="3840" width="9.140625" style="3"/>
    <col min="3841" max="3841" width="5.7109375" style="3" customWidth="1"/>
    <col min="3842" max="3842" width="26.140625" style="3" customWidth="1"/>
    <col min="3843" max="3843" width="8.7109375" style="3" customWidth="1"/>
    <col min="3844" max="3844" width="37.140625" style="3" customWidth="1"/>
    <col min="3845" max="3851" width="15" style="3" customWidth="1"/>
    <col min="3852" max="4096" width="9.140625" style="3"/>
    <col min="4097" max="4097" width="5.7109375" style="3" customWidth="1"/>
    <col min="4098" max="4098" width="26.140625" style="3" customWidth="1"/>
    <col min="4099" max="4099" width="8.7109375" style="3" customWidth="1"/>
    <col min="4100" max="4100" width="37.140625" style="3" customWidth="1"/>
    <col min="4101" max="4107" width="15" style="3" customWidth="1"/>
    <col min="4108" max="4352" width="9.140625" style="3"/>
    <col min="4353" max="4353" width="5.7109375" style="3" customWidth="1"/>
    <col min="4354" max="4354" width="26.140625" style="3" customWidth="1"/>
    <col min="4355" max="4355" width="8.7109375" style="3" customWidth="1"/>
    <col min="4356" max="4356" width="37.140625" style="3" customWidth="1"/>
    <col min="4357" max="4363" width="15" style="3" customWidth="1"/>
    <col min="4364" max="4608" width="9.140625" style="3"/>
    <col min="4609" max="4609" width="5.7109375" style="3" customWidth="1"/>
    <col min="4610" max="4610" width="26.140625" style="3" customWidth="1"/>
    <col min="4611" max="4611" width="8.7109375" style="3" customWidth="1"/>
    <col min="4612" max="4612" width="37.140625" style="3" customWidth="1"/>
    <col min="4613" max="4619" width="15" style="3" customWidth="1"/>
    <col min="4620" max="4864" width="9.140625" style="3"/>
    <col min="4865" max="4865" width="5.7109375" style="3" customWidth="1"/>
    <col min="4866" max="4866" width="26.140625" style="3" customWidth="1"/>
    <col min="4867" max="4867" width="8.7109375" style="3" customWidth="1"/>
    <col min="4868" max="4868" width="37.140625" style="3" customWidth="1"/>
    <col min="4869" max="4875" width="15" style="3" customWidth="1"/>
    <col min="4876" max="5120" width="9.140625" style="3"/>
    <col min="5121" max="5121" width="5.7109375" style="3" customWidth="1"/>
    <col min="5122" max="5122" width="26.140625" style="3" customWidth="1"/>
    <col min="5123" max="5123" width="8.7109375" style="3" customWidth="1"/>
    <col min="5124" max="5124" width="37.140625" style="3" customWidth="1"/>
    <col min="5125" max="5131" width="15" style="3" customWidth="1"/>
    <col min="5132" max="5376" width="9.140625" style="3"/>
    <col min="5377" max="5377" width="5.7109375" style="3" customWidth="1"/>
    <col min="5378" max="5378" width="26.140625" style="3" customWidth="1"/>
    <col min="5379" max="5379" width="8.7109375" style="3" customWidth="1"/>
    <col min="5380" max="5380" width="37.140625" style="3" customWidth="1"/>
    <col min="5381" max="5387" width="15" style="3" customWidth="1"/>
    <col min="5388" max="5632" width="9.140625" style="3"/>
    <col min="5633" max="5633" width="5.7109375" style="3" customWidth="1"/>
    <col min="5634" max="5634" width="26.140625" style="3" customWidth="1"/>
    <col min="5635" max="5635" width="8.7109375" style="3" customWidth="1"/>
    <col min="5636" max="5636" width="37.140625" style="3" customWidth="1"/>
    <col min="5637" max="5643" width="15" style="3" customWidth="1"/>
    <col min="5644" max="5888" width="9.140625" style="3"/>
    <col min="5889" max="5889" width="5.7109375" style="3" customWidth="1"/>
    <col min="5890" max="5890" width="26.140625" style="3" customWidth="1"/>
    <col min="5891" max="5891" width="8.7109375" style="3" customWidth="1"/>
    <col min="5892" max="5892" width="37.140625" style="3" customWidth="1"/>
    <col min="5893" max="5899" width="15" style="3" customWidth="1"/>
    <col min="5900" max="6144" width="9.140625" style="3"/>
    <col min="6145" max="6145" width="5.7109375" style="3" customWidth="1"/>
    <col min="6146" max="6146" width="26.140625" style="3" customWidth="1"/>
    <col min="6147" max="6147" width="8.7109375" style="3" customWidth="1"/>
    <col min="6148" max="6148" width="37.140625" style="3" customWidth="1"/>
    <col min="6149" max="6155" width="15" style="3" customWidth="1"/>
    <col min="6156" max="6400" width="9.140625" style="3"/>
    <col min="6401" max="6401" width="5.7109375" style="3" customWidth="1"/>
    <col min="6402" max="6402" width="26.140625" style="3" customWidth="1"/>
    <col min="6403" max="6403" width="8.7109375" style="3" customWidth="1"/>
    <col min="6404" max="6404" width="37.140625" style="3" customWidth="1"/>
    <col min="6405" max="6411" width="15" style="3" customWidth="1"/>
    <col min="6412" max="6656" width="9.140625" style="3"/>
    <col min="6657" max="6657" width="5.7109375" style="3" customWidth="1"/>
    <col min="6658" max="6658" width="26.140625" style="3" customWidth="1"/>
    <col min="6659" max="6659" width="8.7109375" style="3" customWidth="1"/>
    <col min="6660" max="6660" width="37.140625" style="3" customWidth="1"/>
    <col min="6661" max="6667" width="15" style="3" customWidth="1"/>
    <col min="6668" max="6912" width="9.140625" style="3"/>
    <col min="6913" max="6913" width="5.7109375" style="3" customWidth="1"/>
    <col min="6914" max="6914" width="26.140625" style="3" customWidth="1"/>
    <col min="6915" max="6915" width="8.7109375" style="3" customWidth="1"/>
    <col min="6916" max="6916" width="37.140625" style="3" customWidth="1"/>
    <col min="6917" max="6923" width="15" style="3" customWidth="1"/>
    <col min="6924" max="7168" width="9.140625" style="3"/>
    <col min="7169" max="7169" width="5.7109375" style="3" customWidth="1"/>
    <col min="7170" max="7170" width="26.140625" style="3" customWidth="1"/>
    <col min="7171" max="7171" width="8.7109375" style="3" customWidth="1"/>
    <col min="7172" max="7172" width="37.140625" style="3" customWidth="1"/>
    <col min="7173" max="7179" width="15" style="3" customWidth="1"/>
    <col min="7180" max="7424" width="9.140625" style="3"/>
    <col min="7425" max="7425" width="5.7109375" style="3" customWidth="1"/>
    <col min="7426" max="7426" width="26.140625" style="3" customWidth="1"/>
    <col min="7427" max="7427" width="8.7109375" style="3" customWidth="1"/>
    <col min="7428" max="7428" width="37.140625" style="3" customWidth="1"/>
    <col min="7429" max="7435" width="15" style="3" customWidth="1"/>
    <col min="7436" max="7680" width="9.140625" style="3"/>
    <col min="7681" max="7681" width="5.7109375" style="3" customWidth="1"/>
    <col min="7682" max="7682" width="26.140625" style="3" customWidth="1"/>
    <col min="7683" max="7683" width="8.7109375" style="3" customWidth="1"/>
    <col min="7684" max="7684" width="37.140625" style="3" customWidth="1"/>
    <col min="7685" max="7691" width="15" style="3" customWidth="1"/>
    <col min="7692" max="7936" width="9.140625" style="3"/>
    <col min="7937" max="7937" width="5.7109375" style="3" customWidth="1"/>
    <col min="7938" max="7938" width="26.140625" style="3" customWidth="1"/>
    <col min="7939" max="7939" width="8.7109375" style="3" customWidth="1"/>
    <col min="7940" max="7940" width="37.140625" style="3" customWidth="1"/>
    <col min="7941" max="7947" width="15" style="3" customWidth="1"/>
    <col min="7948" max="8192" width="9.140625" style="3"/>
    <col min="8193" max="8193" width="5.7109375" style="3" customWidth="1"/>
    <col min="8194" max="8194" width="26.140625" style="3" customWidth="1"/>
    <col min="8195" max="8195" width="8.7109375" style="3" customWidth="1"/>
    <col min="8196" max="8196" width="37.140625" style="3" customWidth="1"/>
    <col min="8197" max="8203" width="15" style="3" customWidth="1"/>
    <col min="8204" max="8448" width="9.140625" style="3"/>
    <col min="8449" max="8449" width="5.7109375" style="3" customWidth="1"/>
    <col min="8450" max="8450" width="26.140625" style="3" customWidth="1"/>
    <col min="8451" max="8451" width="8.7109375" style="3" customWidth="1"/>
    <col min="8452" max="8452" width="37.140625" style="3" customWidth="1"/>
    <col min="8453" max="8459" width="15" style="3" customWidth="1"/>
    <col min="8460" max="8704" width="9.140625" style="3"/>
    <col min="8705" max="8705" width="5.7109375" style="3" customWidth="1"/>
    <col min="8706" max="8706" width="26.140625" style="3" customWidth="1"/>
    <col min="8707" max="8707" width="8.7109375" style="3" customWidth="1"/>
    <col min="8708" max="8708" width="37.140625" style="3" customWidth="1"/>
    <col min="8709" max="8715" width="15" style="3" customWidth="1"/>
    <col min="8716" max="8960" width="9.140625" style="3"/>
    <col min="8961" max="8961" width="5.7109375" style="3" customWidth="1"/>
    <col min="8962" max="8962" width="26.140625" style="3" customWidth="1"/>
    <col min="8963" max="8963" width="8.7109375" style="3" customWidth="1"/>
    <col min="8964" max="8964" width="37.140625" style="3" customWidth="1"/>
    <col min="8965" max="8971" width="15" style="3" customWidth="1"/>
    <col min="8972" max="9216" width="9.140625" style="3"/>
    <col min="9217" max="9217" width="5.7109375" style="3" customWidth="1"/>
    <col min="9218" max="9218" width="26.140625" style="3" customWidth="1"/>
    <col min="9219" max="9219" width="8.7109375" style="3" customWidth="1"/>
    <col min="9220" max="9220" width="37.140625" style="3" customWidth="1"/>
    <col min="9221" max="9227" width="15" style="3" customWidth="1"/>
    <col min="9228" max="9472" width="9.140625" style="3"/>
    <col min="9473" max="9473" width="5.7109375" style="3" customWidth="1"/>
    <col min="9474" max="9474" width="26.140625" style="3" customWidth="1"/>
    <col min="9475" max="9475" width="8.7109375" style="3" customWidth="1"/>
    <col min="9476" max="9476" width="37.140625" style="3" customWidth="1"/>
    <col min="9477" max="9483" width="15" style="3" customWidth="1"/>
    <col min="9484" max="9728" width="9.140625" style="3"/>
    <col min="9729" max="9729" width="5.7109375" style="3" customWidth="1"/>
    <col min="9730" max="9730" width="26.140625" style="3" customWidth="1"/>
    <col min="9731" max="9731" width="8.7109375" style="3" customWidth="1"/>
    <col min="9732" max="9732" width="37.140625" style="3" customWidth="1"/>
    <col min="9733" max="9739" width="15" style="3" customWidth="1"/>
    <col min="9740" max="9984" width="9.140625" style="3"/>
    <col min="9985" max="9985" width="5.7109375" style="3" customWidth="1"/>
    <col min="9986" max="9986" width="26.140625" style="3" customWidth="1"/>
    <col min="9987" max="9987" width="8.7109375" style="3" customWidth="1"/>
    <col min="9988" max="9988" width="37.140625" style="3" customWidth="1"/>
    <col min="9989" max="9995" width="15" style="3" customWidth="1"/>
    <col min="9996" max="10240" width="9.140625" style="3"/>
    <col min="10241" max="10241" width="5.7109375" style="3" customWidth="1"/>
    <col min="10242" max="10242" width="26.140625" style="3" customWidth="1"/>
    <col min="10243" max="10243" width="8.7109375" style="3" customWidth="1"/>
    <col min="10244" max="10244" width="37.140625" style="3" customWidth="1"/>
    <col min="10245" max="10251" width="15" style="3" customWidth="1"/>
    <col min="10252" max="10496" width="9.140625" style="3"/>
    <col min="10497" max="10497" width="5.7109375" style="3" customWidth="1"/>
    <col min="10498" max="10498" width="26.140625" style="3" customWidth="1"/>
    <col min="10499" max="10499" width="8.7109375" style="3" customWidth="1"/>
    <col min="10500" max="10500" width="37.140625" style="3" customWidth="1"/>
    <col min="10501" max="10507" width="15" style="3" customWidth="1"/>
    <col min="10508" max="10752" width="9.140625" style="3"/>
    <col min="10753" max="10753" width="5.7109375" style="3" customWidth="1"/>
    <col min="10754" max="10754" width="26.140625" style="3" customWidth="1"/>
    <col min="10755" max="10755" width="8.7109375" style="3" customWidth="1"/>
    <col min="10756" max="10756" width="37.140625" style="3" customWidth="1"/>
    <col min="10757" max="10763" width="15" style="3" customWidth="1"/>
    <col min="10764" max="11008" width="9.140625" style="3"/>
    <col min="11009" max="11009" width="5.7109375" style="3" customWidth="1"/>
    <col min="11010" max="11010" width="26.140625" style="3" customWidth="1"/>
    <col min="11011" max="11011" width="8.7109375" style="3" customWidth="1"/>
    <col min="11012" max="11012" width="37.140625" style="3" customWidth="1"/>
    <col min="11013" max="11019" width="15" style="3" customWidth="1"/>
    <col min="11020" max="11264" width="9.140625" style="3"/>
    <col min="11265" max="11265" width="5.7109375" style="3" customWidth="1"/>
    <col min="11266" max="11266" width="26.140625" style="3" customWidth="1"/>
    <col min="11267" max="11267" width="8.7109375" style="3" customWidth="1"/>
    <col min="11268" max="11268" width="37.140625" style="3" customWidth="1"/>
    <col min="11269" max="11275" width="15" style="3" customWidth="1"/>
    <col min="11276" max="11520" width="9.140625" style="3"/>
    <col min="11521" max="11521" width="5.7109375" style="3" customWidth="1"/>
    <col min="11522" max="11522" width="26.140625" style="3" customWidth="1"/>
    <col min="11523" max="11523" width="8.7109375" style="3" customWidth="1"/>
    <col min="11524" max="11524" width="37.140625" style="3" customWidth="1"/>
    <col min="11525" max="11531" width="15" style="3" customWidth="1"/>
    <col min="11532" max="11776" width="9.140625" style="3"/>
    <col min="11777" max="11777" width="5.7109375" style="3" customWidth="1"/>
    <col min="11778" max="11778" width="26.140625" style="3" customWidth="1"/>
    <col min="11779" max="11779" width="8.7109375" style="3" customWidth="1"/>
    <col min="11780" max="11780" width="37.140625" style="3" customWidth="1"/>
    <col min="11781" max="11787" width="15" style="3" customWidth="1"/>
    <col min="11788" max="12032" width="9.140625" style="3"/>
    <col min="12033" max="12033" width="5.7109375" style="3" customWidth="1"/>
    <col min="12034" max="12034" width="26.140625" style="3" customWidth="1"/>
    <col min="12035" max="12035" width="8.7109375" style="3" customWidth="1"/>
    <col min="12036" max="12036" width="37.140625" style="3" customWidth="1"/>
    <col min="12037" max="12043" width="15" style="3" customWidth="1"/>
    <col min="12044" max="12288" width="9.140625" style="3"/>
    <col min="12289" max="12289" width="5.7109375" style="3" customWidth="1"/>
    <col min="12290" max="12290" width="26.140625" style="3" customWidth="1"/>
    <col min="12291" max="12291" width="8.7109375" style="3" customWidth="1"/>
    <col min="12292" max="12292" width="37.140625" style="3" customWidth="1"/>
    <col min="12293" max="12299" width="15" style="3" customWidth="1"/>
    <col min="12300" max="12544" width="9.140625" style="3"/>
    <col min="12545" max="12545" width="5.7109375" style="3" customWidth="1"/>
    <col min="12546" max="12546" width="26.140625" style="3" customWidth="1"/>
    <col min="12547" max="12547" width="8.7109375" style="3" customWidth="1"/>
    <col min="12548" max="12548" width="37.140625" style="3" customWidth="1"/>
    <col min="12549" max="12555" width="15" style="3" customWidth="1"/>
    <col min="12556" max="12800" width="9.140625" style="3"/>
    <col min="12801" max="12801" width="5.7109375" style="3" customWidth="1"/>
    <col min="12802" max="12802" width="26.140625" style="3" customWidth="1"/>
    <col min="12803" max="12803" width="8.7109375" style="3" customWidth="1"/>
    <col min="12804" max="12804" width="37.140625" style="3" customWidth="1"/>
    <col min="12805" max="12811" width="15" style="3" customWidth="1"/>
    <col min="12812" max="13056" width="9.140625" style="3"/>
    <col min="13057" max="13057" width="5.7109375" style="3" customWidth="1"/>
    <col min="13058" max="13058" width="26.140625" style="3" customWidth="1"/>
    <col min="13059" max="13059" width="8.7109375" style="3" customWidth="1"/>
    <col min="13060" max="13060" width="37.140625" style="3" customWidth="1"/>
    <col min="13061" max="13067" width="15" style="3" customWidth="1"/>
    <col min="13068" max="13312" width="9.140625" style="3"/>
    <col min="13313" max="13313" width="5.7109375" style="3" customWidth="1"/>
    <col min="13314" max="13314" width="26.140625" style="3" customWidth="1"/>
    <col min="13315" max="13315" width="8.7109375" style="3" customWidth="1"/>
    <col min="13316" max="13316" width="37.140625" style="3" customWidth="1"/>
    <col min="13317" max="13323" width="15" style="3" customWidth="1"/>
    <col min="13324" max="13568" width="9.140625" style="3"/>
    <col min="13569" max="13569" width="5.7109375" style="3" customWidth="1"/>
    <col min="13570" max="13570" width="26.140625" style="3" customWidth="1"/>
    <col min="13571" max="13571" width="8.7109375" style="3" customWidth="1"/>
    <col min="13572" max="13572" width="37.140625" style="3" customWidth="1"/>
    <col min="13573" max="13579" width="15" style="3" customWidth="1"/>
    <col min="13580" max="13824" width="9.140625" style="3"/>
    <col min="13825" max="13825" width="5.7109375" style="3" customWidth="1"/>
    <col min="13826" max="13826" width="26.140625" style="3" customWidth="1"/>
    <col min="13827" max="13827" width="8.7109375" style="3" customWidth="1"/>
    <col min="13828" max="13828" width="37.140625" style="3" customWidth="1"/>
    <col min="13829" max="13835" width="15" style="3" customWidth="1"/>
    <col min="13836" max="14080" width="9.140625" style="3"/>
    <col min="14081" max="14081" width="5.7109375" style="3" customWidth="1"/>
    <col min="14082" max="14082" width="26.140625" style="3" customWidth="1"/>
    <col min="14083" max="14083" width="8.7109375" style="3" customWidth="1"/>
    <col min="14084" max="14084" width="37.140625" style="3" customWidth="1"/>
    <col min="14085" max="14091" width="15" style="3" customWidth="1"/>
    <col min="14092" max="14336" width="9.140625" style="3"/>
    <col min="14337" max="14337" width="5.7109375" style="3" customWidth="1"/>
    <col min="14338" max="14338" width="26.140625" style="3" customWidth="1"/>
    <col min="14339" max="14339" width="8.7109375" style="3" customWidth="1"/>
    <col min="14340" max="14340" width="37.140625" style="3" customWidth="1"/>
    <col min="14341" max="14347" width="15" style="3" customWidth="1"/>
    <col min="14348" max="14592" width="9.140625" style="3"/>
    <col min="14593" max="14593" width="5.7109375" style="3" customWidth="1"/>
    <col min="14594" max="14594" width="26.140625" style="3" customWidth="1"/>
    <col min="14595" max="14595" width="8.7109375" style="3" customWidth="1"/>
    <col min="14596" max="14596" width="37.140625" style="3" customWidth="1"/>
    <col min="14597" max="14603" width="15" style="3" customWidth="1"/>
    <col min="14604" max="14848" width="9.140625" style="3"/>
    <col min="14849" max="14849" width="5.7109375" style="3" customWidth="1"/>
    <col min="14850" max="14850" width="26.140625" style="3" customWidth="1"/>
    <col min="14851" max="14851" width="8.7109375" style="3" customWidth="1"/>
    <col min="14852" max="14852" width="37.140625" style="3" customWidth="1"/>
    <col min="14853" max="14859" width="15" style="3" customWidth="1"/>
    <col min="14860" max="15104" width="9.140625" style="3"/>
    <col min="15105" max="15105" width="5.7109375" style="3" customWidth="1"/>
    <col min="15106" max="15106" width="26.140625" style="3" customWidth="1"/>
    <col min="15107" max="15107" width="8.7109375" style="3" customWidth="1"/>
    <col min="15108" max="15108" width="37.140625" style="3" customWidth="1"/>
    <col min="15109" max="15115" width="15" style="3" customWidth="1"/>
    <col min="15116" max="15360" width="9.140625" style="3"/>
    <col min="15361" max="15361" width="5.7109375" style="3" customWidth="1"/>
    <col min="15362" max="15362" width="26.140625" style="3" customWidth="1"/>
    <col min="15363" max="15363" width="8.7109375" style="3" customWidth="1"/>
    <col min="15364" max="15364" width="37.140625" style="3" customWidth="1"/>
    <col min="15365" max="15371" width="15" style="3" customWidth="1"/>
    <col min="15372" max="15616" width="9.140625" style="3"/>
    <col min="15617" max="15617" width="5.7109375" style="3" customWidth="1"/>
    <col min="15618" max="15618" width="26.140625" style="3" customWidth="1"/>
    <col min="15619" max="15619" width="8.7109375" style="3" customWidth="1"/>
    <col min="15620" max="15620" width="37.140625" style="3" customWidth="1"/>
    <col min="15621" max="15627" width="15" style="3" customWidth="1"/>
    <col min="15628" max="15872" width="9.140625" style="3"/>
    <col min="15873" max="15873" width="5.7109375" style="3" customWidth="1"/>
    <col min="15874" max="15874" width="26.140625" style="3" customWidth="1"/>
    <col min="15875" max="15875" width="8.7109375" style="3" customWidth="1"/>
    <col min="15876" max="15876" width="37.140625" style="3" customWidth="1"/>
    <col min="15877" max="15883" width="15" style="3" customWidth="1"/>
    <col min="15884" max="16128" width="9.140625" style="3"/>
    <col min="16129" max="16129" width="5.7109375" style="3" customWidth="1"/>
    <col min="16130" max="16130" width="26.140625" style="3" customWidth="1"/>
    <col min="16131" max="16131" width="8.7109375" style="3" customWidth="1"/>
    <col min="16132" max="16132" width="37.140625" style="3" customWidth="1"/>
    <col min="16133" max="16139" width="15" style="3" customWidth="1"/>
    <col min="16140" max="16384" width="9.140625" style="3"/>
  </cols>
  <sheetData>
    <row r="3" spans="1:11" x14ac:dyDescent="0.2">
      <c r="B3" s="2" t="s">
        <v>0</v>
      </c>
      <c r="C3" s="2"/>
      <c r="D3" s="2"/>
      <c r="E3" s="127"/>
      <c r="F3" s="127"/>
      <c r="G3" s="127"/>
      <c r="H3" s="127"/>
      <c r="I3" s="127"/>
      <c r="J3" s="127"/>
    </row>
    <row r="4" spans="1:11" x14ac:dyDescent="0.2">
      <c r="B4" s="2" t="s">
        <v>1</v>
      </c>
      <c r="C4" s="2"/>
      <c r="D4" s="2"/>
      <c r="E4" s="127"/>
      <c r="F4" s="127"/>
      <c r="G4" s="127"/>
      <c r="H4" s="127"/>
      <c r="I4" s="127"/>
      <c r="J4" s="127"/>
    </row>
    <row r="5" spans="1:11" x14ac:dyDescent="0.2">
      <c r="B5" s="2" t="s">
        <v>1272</v>
      </c>
      <c r="C5" s="2"/>
      <c r="D5" s="2"/>
      <c r="E5" s="127"/>
      <c r="F5" s="127"/>
      <c r="G5" s="127"/>
      <c r="H5" s="127"/>
      <c r="I5" s="127"/>
      <c r="J5" s="127"/>
    </row>
    <row r="7" spans="1:11" ht="18" x14ac:dyDescent="0.25">
      <c r="A7" s="4" t="s">
        <v>2</v>
      </c>
      <c r="B7" s="5" t="s">
        <v>1175</v>
      </c>
      <c r="C7" s="6"/>
      <c r="D7" s="7"/>
      <c r="E7" s="121"/>
      <c r="F7" s="121"/>
      <c r="G7" s="121"/>
      <c r="H7" s="121"/>
      <c r="I7" s="121"/>
      <c r="J7" s="8"/>
      <c r="K7" s="122"/>
    </row>
    <row r="8" spans="1:11" ht="13.5" thickBot="1" x14ac:dyDescent="0.25">
      <c r="A8" s="1" t="s">
        <v>2</v>
      </c>
      <c r="C8" s="9"/>
      <c r="E8" s="122"/>
      <c r="F8" s="122"/>
      <c r="G8" s="122"/>
      <c r="H8" s="122"/>
      <c r="I8" s="122"/>
      <c r="J8" s="122"/>
      <c r="K8" s="122"/>
    </row>
    <row r="9" spans="1:11" ht="34.5" customHeight="1" thickBot="1" x14ac:dyDescent="0.25">
      <c r="A9" s="1" t="s">
        <v>2</v>
      </c>
      <c r="B9" s="10"/>
      <c r="C9" s="11"/>
      <c r="D9" s="12" t="s">
        <v>4</v>
      </c>
      <c r="E9" s="145" t="s">
        <v>5</v>
      </c>
      <c r="F9" s="146"/>
      <c r="G9" s="145" t="s">
        <v>6</v>
      </c>
      <c r="H9" s="146"/>
      <c r="I9" s="120"/>
      <c r="J9" s="120"/>
      <c r="K9" s="122"/>
    </row>
    <row r="10" spans="1:11" ht="34.5" customHeight="1" x14ac:dyDescent="0.2">
      <c r="A10" s="1" t="s">
        <v>2</v>
      </c>
      <c r="B10" s="13" t="s">
        <v>7</v>
      </c>
      <c r="C10" s="14" t="s">
        <v>8</v>
      </c>
      <c r="D10" s="15" t="s">
        <v>9</v>
      </c>
      <c r="E10" s="16" t="s">
        <v>10</v>
      </c>
      <c r="F10" s="17" t="s">
        <v>11</v>
      </c>
      <c r="G10" s="16" t="s">
        <v>12</v>
      </c>
      <c r="H10" s="17" t="s">
        <v>13</v>
      </c>
      <c r="I10" s="17" t="s">
        <v>14</v>
      </c>
      <c r="J10" s="17" t="s">
        <v>15</v>
      </c>
      <c r="K10" s="122"/>
    </row>
    <row r="11" spans="1:11" ht="13.5" customHeight="1" thickBot="1" x14ac:dyDescent="0.25">
      <c r="A11" s="1" t="s">
        <v>2</v>
      </c>
      <c r="B11" s="18"/>
      <c r="C11" s="19"/>
      <c r="D11" s="20"/>
      <c r="E11" s="21"/>
      <c r="F11" s="22"/>
      <c r="G11" s="21"/>
      <c r="H11" s="22"/>
      <c r="I11" s="22"/>
      <c r="J11" s="22"/>
      <c r="K11" s="122"/>
    </row>
    <row r="12" spans="1:11" ht="13.5" thickBot="1" x14ac:dyDescent="0.25">
      <c r="A12" s="1" t="s">
        <v>2</v>
      </c>
      <c r="B12" s="23" t="s">
        <v>1078</v>
      </c>
      <c r="C12" s="24"/>
      <c r="D12" s="25"/>
      <c r="E12" s="26"/>
      <c r="F12" s="123"/>
      <c r="G12" s="26"/>
      <c r="H12" s="123"/>
      <c r="I12" s="123"/>
      <c r="J12" s="123"/>
      <c r="K12" s="122"/>
    </row>
    <row r="13" spans="1:11" x14ac:dyDescent="0.2">
      <c r="A13" s="1" t="s">
        <v>2</v>
      </c>
      <c r="B13" s="27" t="s">
        <v>1176</v>
      </c>
      <c r="C13" s="28" t="s">
        <v>1177</v>
      </c>
      <c r="D13" s="29" t="s">
        <v>1178</v>
      </c>
      <c r="E13" s="30">
        <v>2503062.7000000002</v>
      </c>
      <c r="F13" s="31">
        <v>0</v>
      </c>
      <c r="G13" s="30">
        <v>800000</v>
      </c>
      <c r="H13" s="31">
        <v>385875.9</v>
      </c>
      <c r="I13" s="32">
        <v>800000</v>
      </c>
      <c r="J13" s="32">
        <f>E13-(F13+H13+I13)</f>
        <v>1317186.8000000003</v>
      </c>
      <c r="K13" s="122"/>
    </row>
    <row r="14" spans="1:11" x14ac:dyDescent="0.2">
      <c r="A14" s="1" t="s">
        <v>2</v>
      </c>
      <c r="B14" s="33"/>
      <c r="C14" s="34"/>
      <c r="D14" s="35" t="s">
        <v>38</v>
      </c>
      <c r="E14" s="36"/>
      <c r="F14" s="124"/>
      <c r="G14" s="36"/>
      <c r="H14" s="124"/>
      <c r="I14" s="125">
        <v>800000</v>
      </c>
      <c r="J14" s="125"/>
      <c r="K14" s="122"/>
    </row>
    <row r="15" spans="1:11" x14ac:dyDescent="0.2">
      <c r="A15" s="1" t="s">
        <v>2</v>
      </c>
      <c r="B15" s="27" t="s">
        <v>1176</v>
      </c>
      <c r="C15" s="28" t="s">
        <v>1179</v>
      </c>
      <c r="D15" s="29" t="s">
        <v>1180</v>
      </c>
      <c r="E15" s="30">
        <v>2000000</v>
      </c>
      <c r="F15" s="31">
        <v>0</v>
      </c>
      <c r="G15" s="30">
        <v>750000</v>
      </c>
      <c r="H15" s="31">
        <v>507084.6</v>
      </c>
      <c r="I15" s="32">
        <v>600000</v>
      </c>
      <c r="J15" s="32">
        <f>E15-(F15+H15+I15)</f>
        <v>892915.39999999991</v>
      </c>
      <c r="K15" s="122"/>
    </row>
    <row r="16" spans="1:11" x14ac:dyDescent="0.2">
      <c r="A16" s="1" t="s">
        <v>2</v>
      </c>
      <c r="B16" s="33"/>
      <c r="C16" s="34"/>
      <c r="D16" s="35" t="s">
        <v>38</v>
      </c>
      <c r="E16" s="36"/>
      <c r="F16" s="124"/>
      <c r="G16" s="36"/>
      <c r="H16" s="124"/>
      <c r="I16" s="125">
        <v>600000</v>
      </c>
      <c r="J16" s="125"/>
      <c r="K16" s="122"/>
    </row>
    <row r="17" spans="1:11" x14ac:dyDescent="0.2">
      <c r="A17" s="1" t="s">
        <v>2</v>
      </c>
      <c r="B17" s="129" t="s">
        <v>1309</v>
      </c>
      <c r="C17" s="28" t="s">
        <v>1181</v>
      </c>
      <c r="D17" s="29" t="s">
        <v>1314</v>
      </c>
      <c r="E17" s="30">
        <v>830606.01</v>
      </c>
      <c r="F17" s="31">
        <v>242359.29</v>
      </c>
      <c r="G17" s="30">
        <v>40000</v>
      </c>
      <c r="H17" s="31">
        <v>40000</v>
      </c>
      <c r="I17" s="32">
        <v>37620</v>
      </c>
      <c r="J17" s="32">
        <f>E17-(F17+H17+I17)</f>
        <v>510626.72</v>
      </c>
      <c r="K17" s="122"/>
    </row>
    <row r="18" spans="1:11" x14ac:dyDescent="0.2">
      <c r="A18" s="1" t="s">
        <v>2</v>
      </c>
      <c r="B18" s="130"/>
      <c r="C18" s="34"/>
      <c r="D18" s="35" t="s">
        <v>38</v>
      </c>
      <c r="E18" s="36"/>
      <c r="F18" s="124"/>
      <c r="G18" s="36"/>
      <c r="H18" s="124"/>
      <c r="I18" s="125">
        <v>37620</v>
      </c>
      <c r="J18" s="125"/>
      <c r="K18" s="122"/>
    </row>
    <row r="19" spans="1:11" x14ac:dyDescent="0.2">
      <c r="A19" s="1" t="s">
        <v>2</v>
      </c>
      <c r="B19" s="129" t="s">
        <v>1309</v>
      </c>
      <c r="C19" s="28" t="s">
        <v>1182</v>
      </c>
      <c r="D19" s="29" t="s">
        <v>1183</v>
      </c>
      <c r="E19" s="30">
        <v>756388.52</v>
      </c>
      <c r="F19" s="31">
        <v>435018.64</v>
      </c>
      <c r="G19" s="30">
        <v>32000</v>
      </c>
      <c r="H19" s="31">
        <v>51100</v>
      </c>
      <c r="I19" s="32">
        <v>50000</v>
      </c>
      <c r="J19" s="32">
        <f>E19-(F19+H19+I19)</f>
        <v>220269.88</v>
      </c>
      <c r="K19" s="122"/>
    </row>
    <row r="20" spans="1:11" x14ac:dyDescent="0.2">
      <c r="A20" s="1" t="s">
        <v>2</v>
      </c>
      <c r="B20" s="130"/>
      <c r="C20" s="34"/>
      <c r="D20" s="35" t="s">
        <v>38</v>
      </c>
      <c r="E20" s="36"/>
      <c r="F20" s="124"/>
      <c r="G20" s="36"/>
      <c r="H20" s="124"/>
      <c r="I20" s="125">
        <v>50000</v>
      </c>
      <c r="J20" s="125"/>
      <c r="K20" s="122"/>
    </row>
    <row r="21" spans="1:11" x14ac:dyDescent="0.2">
      <c r="A21" s="1" t="s">
        <v>2</v>
      </c>
      <c r="B21" s="129" t="s">
        <v>1309</v>
      </c>
      <c r="C21" s="28" t="s">
        <v>1184</v>
      </c>
      <c r="D21" s="29" t="s">
        <v>1185</v>
      </c>
      <c r="E21" s="30">
        <v>547200</v>
      </c>
      <c r="F21" s="31">
        <v>65523.839999999997</v>
      </c>
      <c r="G21" s="30">
        <v>1000</v>
      </c>
      <c r="H21" s="31">
        <v>0</v>
      </c>
      <c r="I21" s="32">
        <v>8000</v>
      </c>
      <c r="J21" s="32">
        <f>E21-(F21+H21+I21)</f>
        <v>473676.16000000003</v>
      </c>
      <c r="K21" s="122"/>
    </row>
    <row r="22" spans="1:11" x14ac:dyDescent="0.2">
      <c r="A22" s="1" t="s">
        <v>2</v>
      </c>
      <c r="B22" s="130"/>
      <c r="C22" s="34"/>
      <c r="D22" s="35" t="s">
        <v>38</v>
      </c>
      <c r="E22" s="36"/>
      <c r="F22" s="124"/>
      <c r="G22" s="36"/>
      <c r="H22" s="124"/>
      <c r="I22" s="125">
        <v>8000</v>
      </c>
      <c r="J22" s="125"/>
      <c r="K22" s="122"/>
    </row>
    <row r="23" spans="1:11" x14ac:dyDescent="0.2">
      <c r="A23" s="1" t="s">
        <v>2</v>
      </c>
      <c r="B23" s="129" t="s">
        <v>1309</v>
      </c>
      <c r="C23" s="28" t="s">
        <v>1186</v>
      </c>
      <c r="D23" s="29" t="s">
        <v>1187</v>
      </c>
      <c r="E23" s="30">
        <v>400960.6</v>
      </c>
      <c r="F23" s="31">
        <v>162983.51999999999</v>
      </c>
      <c r="G23" s="30">
        <v>18000</v>
      </c>
      <c r="H23" s="31">
        <v>5000</v>
      </c>
      <c r="I23" s="32">
        <v>27000</v>
      </c>
      <c r="J23" s="32">
        <f>E23-(F23+H23+I23)</f>
        <v>205977.08</v>
      </c>
      <c r="K23" s="122"/>
    </row>
    <row r="24" spans="1:11" x14ac:dyDescent="0.2">
      <c r="A24" s="1" t="s">
        <v>2</v>
      </c>
      <c r="B24" s="130"/>
      <c r="C24" s="34"/>
      <c r="D24" s="35" t="s">
        <v>38</v>
      </c>
      <c r="E24" s="36"/>
      <c r="F24" s="124"/>
      <c r="G24" s="36"/>
      <c r="H24" s="124"/>
      <c r="I24" s="125">
        <v>27000</v>
      </c>
      <c r="J24" s="125"/>
      <c r="K24" s="122"/>
    </row>
    <row r="25" spans="1:11" x14ac:dyDescent="0.2">
      <c r="A25" s="1" t="s">
        <v>2</v>
      </c>
      <c r="B25" s="129" t="s">
        <v>1309</v>
      </c>
      <c r="C25" s="28" t="s">
        <v>1188</v>
      </c>
      <c r="D25" s="29" t="s">
        <v>1189</v>
      </c>
      <c r="E25" s="30">
        <v>580389.4</v>
      </c>
      <c r="F25" s="31">
        <v>137504.14000000001</v>
      </c>
      <c r="G25" s="30">
        <v>6000</v>
      </c>
      <c r="H25" s="31">
        <v>6000</v>
      </c>
      <c r="I25" s="32">
        <v>6000</v>
      </c>
      <c r="J25" s="32">
        <f>E25-(F25+H25+I25)</f>
        <v>430885.26</v>
      </c>
      <c r="K25" s="122"/>
    </row>
    <row r="26" spans="1:11" x14ac:dyDescent="0.2">
      <c r="A26" s="1" t="s">
        <v>2</v>
      </c>
      <c r="B26" s="130"/>
      <c r="C26" s="34"/>
      <c r="D26" s="35" t="s">
        <v>38</v>
      </c>
      <c r="E26" s="36"/>
      <c r="F26" s="124"/>
      <c r="G26" s="36"/>
      <c r="H26" s="124"/>
      <c r="I26" s="125">
        <v>6000</v>
      </c>
      <c r="J26" s="125"/>
      <c r="K26" s="122"/>
    </row>
    <row r="27" spans="1:11" x14ac:dyDescent="0.2">
      <c r="A27" s="1" t="s">
        <v>2</v>
      </c>
      <c r="B27" s="129" t="s">
        <v>1309</v>
      </c>
      <c r="C27" s="28" t="s">
        <v>1190</v>
      </c>
      <c r="D27" s="29" t="s">
        <v>1191</v>
      </c>
      <c r="E27" s="30">
        <v>821975.8</v>
      </c>
      <c r="F27" s="31">
        <v>658278.18999999994</v>
      </c>
      <c r="G27" s="30">
        <v>69000</v>
      </c>
      <c r="H27" s="31">
        <v>65000</v>
      </c>
      <c r="I27" s="32">
        <v>63000</v>
      </c>
      <c r="J27" s="32">
        <f>E27-(F27+H27+I27)</f>
        <v>35697.610000000102</v>
      </c>
      <c r="K27" s="122"/>
    </row>
    <row r="28" spans="1:11" x14ac:dyDescent="0.2">
      <c r="A28" s="1" t="s">
        <v>2</v>
      </c>
      <c r="B28" s="130"/>
      <c r="C28" s="34"/>
      <c r="D28" s="35" t="s">
        <v>38</v>
      </c>
      <c r="E28" s="36"/>
      <c r="F28" s="124"/>
      <c r="G28" s="36"/>
      <c r="H28" s="124"/>
      <c r="I28" s="125">
        <v>63000</v>
      </c>
      <c r="J28" s="125"/>
      <c r="K28" s="122"/>
    </row>
    <row r="29" spans="1:11" x14ac:dyDescent="0.2">
      <c r="A29" s="1" t="s">
        <v>2</v>
      </c>
      <c r="B29" s="129" t="s">
        <v>1309</v>
      </c>
      <c r="C29" s="28" t="s">
        <v>1192</v>
      </c>
      <c r="D29" s="29" t="s">
        <v>1193</v>
      </c>
      <c r="E29" s="30">
        <v>263000</v>
      </c>
      <c r="F29" s="31">
        <v>42822.28</v>
      </c>
      <c r="G29" s="30">
        <v>4000</v>
      </c>
      <c r="H29" s="31">
        <v>4000</v>
      </c>
      <c r="I29" s="32">
        <v>4000</v>
      </c>
      <c r="J29" s="32">
        <f>E29-(F29+H29+I29)</f>
        <v>212177.72</v>
      </c>
      <c r="K29" s="122"/>
    </row>
    <row r="30" spans="1:11" x14ac:dyDescent="0.2">
      <c r="A30" s="1" t="s">
        <v>2</v>
      </c>
      <c r="B30" s="130"/>
      <c r="C30" s="34"/>
      <c r="D30" s="35" t="s">
        <v>38</v>
      </c>
      <c r="E30" s="36"/>
      <c r="F30" s="124"/>
      <c r="G30" s="36"/>
      <c r="H30" s="124"/>
      <c r="I30" s="125">
        <v>4000</v>
      </c>
      <c r="J30" s="125"/>
      <c r="K30" s="122"/>
    </row>
    <row r="31" spans="1:11" x14ac:dyDescent="0.2">
      <c r="A31" s="1" t="s">
        <v>2</v>
      </c>
      <c r="B31" s="129" t="s">
        <v>1309</v>
      </c>
      <c r="C31" s="28" t="s">
        <v>1194</v>
      </c>
      <c r="D31" s="29" t="s">
        <v>1195</v>
      </c>
      <c r="E31" s="30">
        <v>139966</v>
      </c>
      <c r="F31" s="31">
        <v>32554.79</v>
      </c>
      <c r="G31" s="30">
        <v>33000</v>
      </c>
      <c r="H31" s="31">
        <v>41300</v>
      </c>
      <c r="I31" s="32">
        <v>22000</v>
      </c>
      <c r="J31" s="32">
        <f>E31-(F31+H31+I31)</f>
        <v>44111.209999999992</v>
      </c>
      <c r="K31" s="122"/>
    </row>
    <row r="32" spans="1:11" x14ac:dyDescent="0.2">
      <c r="A32" s="1" t="s">
        <v>2</v>
      </c>
      <c r="B32" s="130"/>
      <c r="C32" s="34"/>
      <c r="D32" s="35" t="s">
        <v>38</v>
      </c>
      <c r="E32" s="36"/>
      <c r="F32" s="124"/>
      <c r="G32" s="36"/>
      <c r="H32" s="124"/>
      <c r="I32" s="125">
        <v>22000</v>
      </c>
      <c r="J32" s="125"/>
      <c r="K32" s="122"/>
    </row>
    <row r="33" spans="1:11" x14ac:dyDescent="0.2">
      <c r="A33" s="1" t="s">
        <v>2</v>
      </c>
      <c r="B33" s="129" t="s">
        <v>1309</v>
      </c>
      <c r="C33" s="28" t="s">
        <v>1196</v>
      </c>
      <c r="D33" s="29" t="s">
        <v>1197</v>
      </c>
      <c r="E33" s="30">
        <v>51000</v>
      </c>
      <c r="F33" s="31">
        <v>27141.86</v>
      </c>
      <c r="G33" s="30">
        <v>6000</v>
      </c>
      <c r="H33" s="31">
        <v>5000</v>
      </c>
      <c r="I33" s="32">
        <v>8000</v>
      </c>
      <c r="J33" s="32">
        <f>E33-(F33+H33+I33)</f>
        <v>10858.14</v>
      </c>
      <c r="K33" s="122"/>
    </row>
    <row r="34" spans="1:11" x14ac:dyDescent="0.2">
      <c r="A34" s="1" t="s">
        <v>2</v>
      </c>
      <c r="B34" s="130"/>
      <c r="C34" s="34"/>
      <c r="D34" s="35" t="s">
        <v>38</v>
      </c>
      <c r="E34" s="36"/>
      <c r="F34" s="124"/>
      <c r="G34" s="36"/>
      <c r="H34" s="124"/>
      <c r="I34" s="125">
        <v>8000</v>
      </c>
      <c r="J34" s="125"/>
      <c r="K34" s="122"/>
    </row>
    <row r="35" spans="1:11" x14ac:dyDescent="0.2">
      <c r="A35" s="1" t="s">
        <v>2</v>
      </c>
      <c r="B35" s="129" t="s">
        <v>1309</v>
      </c>
      <c r="C35" s="28" t="s">
        <v>1198</v>
      </c>
      <c r="D35" s="29" t="s">
        <v>1199</v>
      </c>
      <c r="E35" s="30">
        <v>20381.599999999999</v>
      </c>
      <c r="F35" s="31">
        <v>7255.17</v>
      </c>
      <c r="G35" s="30">
        <v>2000</v>
      </c>
      <c r="H35" s="31">
        <v>2000</v>
      </c>
      <c r="I35" s="32">
        <v>5000</v>
      </c>
      <c r="J35" s="32">
        <f>E35-(F35+H35+I35)</f>
        <v>6126.4299999999985</v>
      </c>
      <c r="K35" s="122"/>
    </row>
    <row r="36" spans="1:11" x14ac:dyDescent="0.2">
      <c r="A36" s="1" t="s">
        <v>2</v>
      </c>
      <c r="B36" s="130"/>
      <c r="C36" s="34"/>
      <c r="D36" s="35" t="s">
        <v>38</v>
      </c>
      <c r="E36" s="36"/>
      <c r="F36" s="124"/>
      <c r="G36" s="36"/>
      <c r="H36" s="124"/>
      <c r="I36" s="125">
        <v>5000</v>
      </c>
      <c r="J36" s="125"/>
      <c r="K36" s="122"/>
    </row>
    <row r="37" spans="1:11" x14ac:dyDescent="0.2">
      <c r="A37" s="1" t="s">
        <v>2</v>
      </c>
      <c r="B37" s="129" t="s">
        <v>1309</v>
      </c>
      <c r="C37" s="28" t="s">
        <v>1200</v>
      </c>
      <c r="D37" s="29" t="s">
        <v>1201</v>
      </c>
      <c r="E37" s="30">
        <v>335174.44</v>
      </c>
      <c r="F37" s="31">
        <v>111819.13</v>
      </c>
      <c r="G37" s="30">
        <v>46000</v>
      </c>
      <c r="H37" s="31">
        <v>56600</v>
      </c>
      <c r="I37" s="32">
        <v>47000</v>
      </c>
      <c r="J37" s="32">
        <f>E37-(F37+H37+I37)</f>
        <v>119755.31</v>
      </c>
      <c r="K37" s="122"/>
    </row>
    <row r="38" spans="1:11" x14ac:dyDescent="0.2">
      <c r="A38" s="1" t="s">
        <v>2</v>
      </c>
      <c r="B38" s="130"/>
      <c r="C38" s="34"/>
      <c r="D38" s="35" t="s">
        <v>38</v>
      </c>
      <c r="E38" s="36"/>
      <c r="F38" s="124"/>
      <c r="G38" s="36"/>
      <c r="H38" s="124"/>
      <c r="I38" s="125">
        <v>47000</v>
      </c>
      <c r="J38" s="125"/>
      <c r="K38" s="122"/>
    </row>
    <row r="39" spans="1:11" x14ac:dyDescent="0.2">
      <c r="A39" s="1" t="s">
        <v>2</v>
      </c>
      <c r="B39" s="129" t="s">
        <v>1309</v>
      </c>
      <c r="C39" s="28" t="s">
        <v>1202</v>
      </c>
      <c r="D39" s="29" t="s">
        <v>1203</v>
      </c>
      <c r="E39" s="30">
        <v>1664877.7</v>
      </c>
      <c r="F39" s="31">
        <v>793689.85</v>
      </c>
      <c r="G39" s="30">
        <v>50000</v>
      </c>
      <c r="H39" s="31">
        <v>15650.3</v>
      </c>
      <c r="I39" s="32">
        <v>50000</v>
      </c>
      <c r="J39" s="32">
        <f>E39-(F39+H39+I39)</f>
        <v>805537.54999999993</v>
      </c>
      <c r="K39" s="122"/>
    </row>
    <row r="40" spans="1:11" x14ac:dyDescent="0.2">
      <c r="A40" s="1" t="s">
        <v>2</v>
      </c>
      <c r="B40" s="130"/>
      <c r="C40" s="34"/>
      <c r="D40" s="35" t="s">
        <v>38</v>
      </c>
      <c r="E40" s="36"/>
      <c r="F40" s="124"/>
      <c r="G40" s="36"/>
      <c r="H40" s="124"/>
      <c r="I40" s="125">
        <v>50000</v>
      </c>
      <c r="J40" s="125"/>
      <c r="K40" s="122"/>
    </row>
    <row r="41" spans="1:11" x14ac:dyDescent="0.2">
      <c r="A41" s="1" t="s">
        <v>2</v>
      </c>
      <c r="B41" s="129" t="s">
        <v>1309</v>
      </c>
      <c r="C41" s="28" t="s">
        <v>1204</v>
      </c>
      <c r="D41" s="29" t="s">
        <v>1205</v>
      </c>
      <c r="E41" s="30">
        <v>1103292.6000000001</v>
      </c>
      <c r="F41" s="31">
        <v>657612.77</v>
      </c>
      <c r="G41" s="30">
        <v>114070</v>
      </c>
      <c r="H41" s="31">
        <v>105070</v>
      </c>
      <c r="I41" s="32">
        <v>114033</v>
      </c>
      <c r="J41" s="32">
        <f>E41-(F41+H41+I41)</f>
        <v>226576.83000000007</v>
      </c>
      <c r="K41" s="122"/>
    </row>
    <row r="42" spans="1:11" x14ac:dyDescent="0.2">
      <c r="A42" s="1" t="s">
        <v>2</v>
      </c>
      <c r="B42" s="130"/>
      <c r="C42" s="34"/>
      <c r="D42" s="35" t="s">
        <v>38</v>
      </c>
      <c r="E42" s="36"/>
      <c r="F42" s="124"/>
      <c r="G42" s="36"/>
      <c r="H42" s="124"/>
      <c r="I42" s="125">
        <v>114033</v>
      </c>
      <c r="J42" s="125"/>
      <c r="K42" s="122"/>
    </row>
    <row r="43" spans="1:11" x14ac:dyDescent="0.2">
      <c r="A43" s="1" t="s">
        <v>2</v>
      </c>
      <c r="B43" s="129" t="s">
        <v>1309</v>
      </c>
      <c r="C43" s="28" t="s">
        <v>1206</v>
      </c>
      <c r="D43" s="29" t="s">
        <v>1207</v>
      </c>
      <c r="E43" s="30">
        <v>215686.6</v>
      </c>
      <c r="F43" s="31">
        <v>84235.72</v>
      </c>
      <c r="G43" s="30">
        <v>64450</v>
      </c>
      <c r="H43" s="31">
        <v>39047.4</v>
      </c>
      <c r="I43" s="32">
        <v>67000</v>
      </c>
      <c r="J43" s="32">
        <f>E43-(F43+H43+I43)</f>
        <v>25403.48000000001</v>
      </c>
      <c r="K43" s="122"/>
    </row>
    <row r="44" spans="1:11" x14ac:dyDescent="0.2">
      <c r="A44" s="1" t="s">
        <v>2</v>
      </c>
      <c r="B44" s="130"/>
      <c r="C44" s="34"/>
      <c r="D44" s="35" t="s">
        <v>38</v>
      </c>
      <c r="E44" s="36"/>
      <c r="F44" s="124"/>
      <c r="G44" s="36"/>
      <c r="H44" s="124"/>
      <c r="I44" s="125">
        <v>67000</v>
      </c>
      <c r="J44" s="125"/>
      <c r="K44" s="122"/>
    </row>
    <row r="45" spans="1:11" x14ac:dyDescent="0.2">
      <c r="A45" s="1" t="s">
        <v>2</v>
      </c>
      <c r="B45" s="129" t="s">
        <v>1309</v>
      </c>
      <c r="C45" s="28" t="s">
        <v>1208</v>
      </c>
      <c r="D45" s="29" t="s">
        <v>1209</v>
      </c>
      <c r="E45" s="30">
        <v>266240</v>
      </c>
      <c r="F45" s="31">
        <v>79345.679999999993</v>
      </c>
      <c r="G45" s="30">
        <v>133310</v>
      </c>
      <c r="H45" s="31">
        <v>133310</v>
      </c>
      <c r="I45" s="32">
        <v>46967</v>
      </c>
      <c r="J45" s="32">
        <f>E45-(F45+H45+I45)</f>
        <v>6617.320000000007</v>
      </c>
      <c r="K45" s="122"/>
    </row>
    <row r="46" spans="1:11" x14ac:dyDescent="0.2">
      <c r="A46" s="1" t="s">
        <v>2</v>
      </c>
      <c r="B46" s="130"/>
      <c r="C46" s="34"/>
      <c r="D46" s="35" t="s">
        <v>38</v>
      </c>
      <c r="E46" s="36"/>
      <c r="F46" s="124"/>
      <c r="G46" s="36"/>
      <c r="H46" s="124"/>
      <c r="I46" s="125">
        <v>46967</v>
      </c>
      <c r="J46" s="125"/>
      <c r="K46" s="122"/>
    </row>
    <row r="47" spans="1:11" x14ac:dyDescent="0.2">
      <c r="A47" s="1" t="s">
        <v>2</v>
      </c>
      <c r="B47" s="27" t="s">
        <v>1210</v>
      </c>
      <c r="C47" s="28" t="s">
        <v>1211</v>
      </c>
      <c r="D47" s="29" t="s">
        <v>1212</v>
      </c>
      <c r="E47" s="30">
        <v>25443</v>
      </c>
      <c r="F47" s="31">
        <v>0</v>
      </c>
      <c r="G47" s="30">
        <v>0</v>
      </c>
      <c r="H47" s="31">
        <v>0</v>
      </c>
      <c r="I47" s="32">
        <v>20416.8</v>
      </c>
      <c r="J47" s="32">
        <f>E47-(F47+H47+I47)</f>
        <v>5026.2000000000007</v>
      </c>
      <c r="K47" s="122"/>
    </row>
    <row r="48" spans="1:11" ht="13.5" thickBot="1" x14ac:dyDescent="0.25">
      <c r="A48" s="1" t="s">
        <v>2</v>
      </c>
      <c r="B48" s="33"/>
      <c r="C48" s="34"/>
      <c r="D48" s="35" t="s">
        <v>38</v>
      </c>
      <c r="E48" s="36"/>
      <c r="F48" s="124"/>
      <c r="G48" s="36"/>
      <c r="H48" s="124"/>
      <c r="I48" s="125">
        <v>20416.8</v>
      </c>
      <c r="J48" s="125"/>
      <c r="K48" s="122"/>
    </row>
    <row r="49" spans="1:11" ht="13.5" thickBot="1" x14ac:dyDescent="0.25">
      <c r="A49" s="1" t="s">
        <v>2</v>
      </c>
      <c r="B49" s="23" t="s">
        <v>1081</v>
      </c>
      <c r="C49" s="24"/>
      <c r="D49" s="25"/>
      <c r="E49" s="26">
        <v>12525644.98</v>
      </c>
      <c r="F49" s="123">
        <v>3538144.87</v>
      </c>
      <c r="G49" s="26">
        <v>2168830</v>
      </c>
      <c r="H49" s="123">
        <v>1462038.2</v>
      </c>
      <c r="I49" s="123">
        <v>1976036.8</v>
      </c>
      <c r="J49" s="123">
        <v>5549425.1100000003</v>
      </c>
      <c r="K49" s="122"/>
    </row>
    <row r="50" spans="1:11" ht="13.5" thickBot="1" x14ac:dyDescent="0.25">
      <c r="A50" s="1" t="s">
        <v>2</v>
      </c>
      <c r="B50" s="23" t="s">
        <v>1213</v>
      </c>
      <c r="C50" s="24"/>
      <c r="D50" s="25"/>
      <c r="E50" s="26"/>
      <c r="F50" s="123"/>
      <c r="G50" s="26"/>
      <c r="H50" s="123"/>
      <c r="I50" s="123"/>
      <c r="J50" s="123"/>
      <c r="K50" s="122"/>
    </row>
    <row r="51" spans="1:11" x14ac:dyDescent="0.2">
      <c r="A51" s="1" t="s">
        <v>2</v>
      </c>
      <c r="B51" s="27" t="s">
        <v>1214</v>
      </c>
      <c r="C51" s="28" t="s">
        <v>1215</v>
      </c>
      <c r="D51" s="29" t="s">
        <v>1216</v>
      </c>
      <c r="E51" s="30">
        <v>35200</v>
      </c>
      <c r="F51" s="31">
        <v>21548.1</v>
      </c>
      <c r="G51" s="30">
        <v>3850</v>
      </c>
      <c r="H51" s="31">
        <v>3850</v>
      </c>
      <c r="I51" s="32">
        <v>2000</v>
      </c>
      <c r="J51" s="32">
        <f>E51-(F51+H51+I51)</f>
        <v>7801.9000000000015</v>
      </c>
      <c r="K51" s="122"/>
    </row>
    <row r="52" spans="1:11" x14ac:dyDescent="0.2">
      <c r="A52" s="1" t="s">
        <v>2</v>
      </c>
      <c r="B52" s="33"/>
      <c r="C52" s="34"/>
      <c r="D52" s="35" t="s">
        <v>38</v>
      </c>
      <c r="E52" s="36"/>
      <c r="F52" s="124"/>
      <c r="G52" s="36"/>
      <c r="H52" s="124"/>
      <c r="I52" s="125">
        <v>2000</v>
      </c>
      <c r="J52" s="125"/>
      <c r="K52" s="122"/>
    </row>
    <row r="53" spans="1:11" x14ac:dyDescent="0.2">
      <c r="A53" s="1" t="s">
        <v>2</v>
      </c>
      <c r="B53" s="27" t="s">
        <v>1214</v>
      </c>
      <c r="C53" s="28" t="s">
        <v>1217</v>
      </c>
      <c r="D53" s="29" t="s">
        <v>1218</v>
      </c>
      <c r="E53" s="30">
        <v>10500</v>
      </c>
      <c r="F53" s="31">
        <v>3001.16</v>
      </c>
      <c r="G53" s="30">
        <v>1000</v>
      </c>
      <c r="H53" s="31">
        <v>1000</v>
      </c>
      <c r="I53" s="32">
        <v>1000</v>
      </c>
      <c r="J53" s="32">
        <f>E53-(F53+H53+I53)</f>
        <v>5498.84</v>
      </c>
      <c r="K53" s="122"/>
    </row>
    <row r="54" spans="1:11" x14ac:dyDescent="0.2">
      <c r="A54" s="1" t="s">
        <v>2</v>
      </c>
      <c r="B54" s="33"/>
      <c r="C54" s="34"/>
      <c r="D54" s="35" t="s">
        <v>38</v>
      </c>
      <c r="E54" s="36"/>
      <c r="F54" s="124"/>
      <c r="G54" s="36"/>
      <c r="H54" s="124"/>
      <c r="I54" s="125">
        <v>1000</v>
      </c>
      <c r="J54" s="125"/>
      <c r="K54" s="122"/>
    </row>
    <row r="55" spans="1:11" x14ac:dyDescent="0.2">
      <c r="A55" s="1" t="s">
        <v>2</v>
      </c>
      <c r="B55" s="27" t="s">
        <v>1214</v>
      </c>
      <c r="C55" s="28" t="s">
        <v>1219</v>
      </c>
      <c r="D55" s="29" t="s">
        <v>1220</v>
      </c>
      <c r="E55" s="30">
        <v>16000</v>
      </c>
      <c r="F55" s="31">
        <v>255.27</v>
      </c>
      <c r="G55" s="30">
        <v>4000</v>
      </c>
      <c r="H55" s="31">
        <v>4000</v>
      </c>
      <c r="I55" s="32">
        <v>4000</v>
      </c>
      <c r="J55" s="32">
        <f>E55-(F55+H55+I55)</f>
        <v>7744.73</v>
      </c>
      <c r="K55" s="122"/>
    </row>
    <row r="56" spans="1:11" x14ac:dyDescent="0.2">
      <c r="A56" s="1" t="s">
        <v>2</v>
      </c>
      <c r="B56" s="33"/>
      <c r="C56" s="34"/>
      <c r="D56" s="35" t="s">
        <v>38</v>
      </c>
      <c r="E56" s="36"/>
      <c r="F56" s="124"/>
      <c r="G56" s="36"/>
      <c r="H56" s="124"/>
      <c r="I56" s="125">
        <v>4000</v>
      </c>
      <c r="J56" s="125"/>
      <c r="K56" s="122"/>
    </row>
    <row r="57" spans="1:11" x14ac:dyDescent="0.2">
      <c r="A57" s="1" t="s">
        <v>2</v>
      </c>
      <c r="B57" s="27" t="s">
        <v>1214</v>
      </c>
      <c r="C57" s="28" t="s">
        <v>1221</v>
      </c>
      <c r="D57" s="29" t="s">
        <v>1222</v>
      </c>
      <c r="E57" s="30">
        <v>3300</v>
      </c>
      <c r="F57" s="31">
        <v>215.79</v>
      </c>
      <c r="G57" s="30">
        <v>150</v>
      </c>
      <c r="H57" s="31">
        <v>150</v>
      </c>
      <c r="I57" s="32">
        <v>500</v>
      </c>
      <c r="J57" s="32">
        <f>E57-(F57+H57+I57)</f>
        <v>2434.21</v>
      </c>
      <c r="K57" s="122"/>
    </row>
    <row r="58" spans="1:11" x14ac:dyDescent="0.2">
      <c r="A58" s="1" t="s">
        <v>2</v>
      </c>
      <c r="B58" s="33"/>
      <c r="C58" s="34"/>
      <c r="D58" s="35" t="s">
        <v>38</v>
      </c>
      <c r="E58" s="36"/>
      <c r="F58" s="124"/>
      <c r="G58" s="36"/>
      <c r="H58" s="124"/>
      <c r="I58" s="125">
        <v>500</v>
      </c>
      <c r="J58" s="125"/>
      <c r="K58" s="122"/>
    </row>
    <row r="59" spans="1:11" x14ac:dyDescent="0.2">
      <c r="A59" s="1" t="s">
        <v>2</v>
      </c>
      <c r="B59" s="27" t="s">
        <v>41</v>
      </c>
      <c r="C59" s="28" t="s">
        <v>1223</v>
      </c>
      <c r="D59" s="29" t="s">
        <v>1224</v>
      </c>
      <c r="E59" s="30">
        <v>677000</v>
      </c>
      <c r="F59" s="31">
        <v>673947.41</v>
      </c>
      <c r="G59" s="30">
        <v>1900</v>
      </c>
      <c r="H59" s="31">
        <v>2900</v>
      </c>
      <c r="I59" s="32">
        <v>152.5</v>
      </c>
      <c r="J59" s="32">
        <f>E59-(F59+H59+I59)</f>
        <v>8.999999996740371E-2</v>
      </c>
      <c r="K59" s="122"/>
    </row>
    <row r="60" spans="1:11" x14ac:dyDescent="0.2">
      <c r="A60" s="1" t="s">
        <v>2</v>
      </c>
      <c r="B60" s="33"/>
      <c r="C60" s="34"/>
      <c r="D60" s="35" t="s">
        <v>38</v>
      </c>
      <c r="E60" s="36"/>
      <c r="F60" s="124"/>
      <c r="G60" s="36"/>
      <c r="H60" s="124"/>
      <c r="I60" s="125">
        <v>152.5</v>
      </c>
      <c r="J60" s="125"/>
      <c r="K60" s="122"/>
    </row>
    <row r="61" spans="1:11" x14ac:dyDescent="0.2">
      <c r="A61" s="1" t="s">
        <v>2</v>
      </c>
      <c r="B61" s="27" t="s">
        <v>41</v>
      </c>
      <c r="C61" s="28" t="s">
        <v>1225</v>
      </c>
      <c r="D61" s="29" t="s">
        <v>1226</v>
      </c>
      <c r="E61" s="30">
        <v>1060000</v>
      </c>
      <c r="F61" s="31">
        <v>0</v>
      </c>
      <c r="G61" s="30">
        <v>15000</v>
      </c>
      <c r="H61" s="31">
        <v>14000</v>
      </c>
      <c r="I61" s="32">
        <v>3000</v>
      </c>
      <c r="J61" s="32">
        <f>E61-(F61+H61+I61)</f>
        <v>1043000</v>
      </c>
      <c r="K61" s="122"/>
    </row>
    <row r="62" spans="1:11" x14ac:dyDescent="0.2">
      <c r="A62" s="1" t="s">
        <v>2</v>
      </c>
      <c r="B62" s="33"/>
      <c r="C62" s="34"/>
      <c r="D62" s="35" t="s">
        <v>38</v>
      </c>
      <c r="E62" s="36"/>
      <c r="F62" s="124"/>
      <c r="G62" s="36"/>
      <c r="H62" s="124"/>
      <c r="I62" s="125">
        <v>3000</v>
      </c>
      <c r="J62" s="125"/>
      <c r="K62" s="122"/>
    </row>
    <row r="63" spans="1:11" x14ac:dyDescent="0.2">
      <c r="A63" s="1" t="s">
        <v>2</v>
      </c>
      <c r="B63" s="27" t="s">
        <v>1227</v>
      </c>
      <c r="C63" s="28" t="s">
        <v>1228</v>
      </c>
      <c r="D63" s="29" t="s">
        <v>1229</v>
      </c>
      <c r="E63" s="30">
        <v>158725.56</v>
      </c>
      <c r="F63" s="31">
        <v>111867.06</v>
      </c>
      <c r="G63" s="30">
        <v>2000</v>
      </c>
      <c r="H63" s="31">
        <v>2000</v>
      </c>
      <c r="I63" s="32">
        <v>2000</v>
      </c>
      <c r="J63" s="32">
        <f>E63-(F63+H63+I63)</f>
        <v>42858.5</v>
      </c>
      <c r="K63" s="122"/>
    </row>
    <row r="64" spans="1:11" x14ac:dyDescent="0.2">
      <c r="A64" s="1" t="s">
        <v>2</v>
      </c>
      <c r="B64" s="33"/>
      <c r="C64" s="34"/>
      <c r="D64" s="35" t="s">
        <v>38</v>
      </c>
      <c r="E64" s="36"/>
      <c r="F64" s="124"/>
      <c r="G64" s="36"/>
      <c r="H64" s="124"/>
      <c r="I64" s="125">
        <v>2000</v>
      </c>
      <c r="J64" s="125"/>
      <c r="K64" s="122"/>
    </row>
    <row r="65" spans="1:11" x14ac:dyDescent="0.2">
      <c r="A65" s="1" t="s">
        <v>2</v>
      </c>
      <c r="B65" s="27" t="s">
        <v>1227</v>
      </c>
      <c r="C65" s="28" t="s">
        <v>1230</v>
      </c>
      <c r="D65" s="29" t="s">
        <v>1231</v>
      </c>
      <c r="E65" s="30">
        <v>68021.75</v>
      </c>
      <c r="F65" s="31">
        <v>58026.95</v>
      </c>
      <c r="G65" s="30">
        <v>2000</v>
      </c>
      <c r="H65" s="31">
        <v>2000</v>
      </c>
      <c r="I65" s="32">
        <v>2000</v>
      </c>
      <c r="J65" s="32">
        <f>E65-(F65+H65+I65)</f>
        <v>5994.8000000000029</v>
      </c>
      <c r="K65" s="122"/>
    </row>
    <row r="66" spans="1:11" x14ac:dyDescent="0.2">
      <c r="A66" s="1" t="s">
        <v>2</v>
      </c>
      <c r="B66" s="33"/>
      <c r="C66" s="34"/>
      <c r="D66" s="35" t="s">
        <v>38</v>
      </c>
      <c r="E66" s="36"/>
      <c r="F66" s="124"/>
      <c r="G66" s="36"/>
      <c r="H66" s="124"/>
      <c r="I66" s="125">
        <v>2000</v>
      </c>
      <c r="J66" s="125"/>
      <c r="K66" s="122"/>
    </row>
    <row r="67" spans="1:11" x14ac:dyDescent="0.2">
      <c r="A67" s="1" t="s">
        <v>2</v>
      </c>
      <c r="B67" s="27" t="s">
        <v>1227</v>
      </c>
      <c r="C67" s="28" t="s">
        <v>1232</v>
      </c>
      <c r="D67" s="29" t="s">
        <v>1233</v>
      </c>
      <c r="E67" s="30">
        <v>43425.94</v>
      </c>
      <c r="F67" s="31">
        <v>12973.73</v>
      </c>
      <c r="G67" s="30">
        <v>0</v>
      </c>
      <c r="H67" s="31">
        <v>0</v>
      </c>
      <c r="I67" s="32">
        <v>30000</v>
      </c>
      <c r="J67" s="32">
        <f>E67-(F67+H67+I67)</f>
        <v>452.2100000000064</v>
      </c>
      <c r="K67" s="122"/>
    </row>
    <row r="68" spans="1:11" x14ac:dyDescent="0.2">
      <c r="A68" s="1" t="s">
        <v>2</v>
      </c>
      <c r="B68" s="33"/>
      <c r="C68" s="34"/>
      <c r="D68" s="35" t="s">
        <v>38</v>
      </c>
      <c r="E68" s="36"/>
      <c r="F68" s="124"/>
      <c r="G68" s="36"/>
      <c r="H68" s="124"/>
      <c r="I68" s="125">
        <v>30000</v>
      </c>
      <c r="J68" s="125"/>
      <c r="K68" s="122"/>
    </row>
    <row r="69" spans="1:11" x14ac:dyDescent="0.2">
      <c r="A69" s="1" t="s">
        <v>2</v>
      </c>
      <c r="B69" s="27" t="s">
        <v>1227</v>
      </c>
      <c r="C69" s="28" t="s">
        <v>1234</v>
      </c>
      <c r="D69" s="29" t="s">
        <v>1235</v>
      </c>
      <c r="E69" s="30">
        <v>883336.9</v>
      </c>
      <c r="F69" s="31">
        <v>305469.12</v>
      </c>
      <c r="G69" s="30">
        <v>270000</v>
      </c>
      <c r="H69" s="31">
        <v>270000</v>
      </c>
      <c r="I69" s="32">
        <v>110000</v>
      </c>
      <c r="J69" s="32">
        <f>E69-(F69+H69+I69)</f>
        <v>197867.78000000003</v>
      </c>
      <c r="K69" s="122"/>
    </row>
    <row r="70" spans="1:11" x14ac:dyDescent="0.2">
      <c r="A70" s="1" t="s">
        <v>2</v>
      </c>
      <c r="B70" s="33"/>
      <c r="C70" s="34"/>
      <c r="D70" s="35" t="s">
        <v>38</v>
      </c>
      <c r="E70" s="36"/>
      <c r="F70" s="124"/>
      <c r="G70" s="36"/>
      <c r="H70" s="124"/>
      <c r="I70" s="125">
        <v>110000</v>
      </c>
      <c r="J70" s="125"/>
      <c r="K70" s="122"/>
    </row>
    <row r="71" spans="1:11" x14ac:dyDescent="0.2">
      <c r="A71" s="1" t="s">
        <v>2</v>
      </c>
      <c r="B71" s="27" t="s">
        <v>1227</v>
      </c>
      <c r="C71" s="28" t="s">
        <v>1236</v>
      </c>
      <c r="D71" s="29" t="s">
        <v>1237</v>
      </c>
      <c r="E71" s="30">
        <v>120711.2</v>
      </c>
      <c r="F71" s="31">
        <v>85711.14</v>
      </c>
      <c r="G71" s="30">
        <v>17000</v>
      </c>
      <c r="H71" s="31">
        <v>17000</v>
      </c>
      <c r="I71" s="32">
        <v>17000</v>
      </c>
      <c r="J71" s="32">
        <f>E71-(F71+H71+I71)</f>
        <v>1000.0599999999977</v>
      </c>
      <c r="K71" s="122"/>
    </row>
    <row r="72" spans="1:11" x14ac:dyDescent="0.2">
      <c r="A72" s="1" t="s">
        <v>2</v>
      </c>
      <c r="B72" s="33"/>
      <c r="C72" s="34"/>
      <c r="D72" s="35" t="s">
        <v>38</v>
      </c>
      <c r="E72" s="36"/>
      <c r="F72" s="124"/>
      <c r="G72" s="36"/>
      <c r="H72" s="124"/>
      <c r="I72" s="125">
        <v>17000</v>
      </c>
      <c r="J72" s="125"/>
      <c r="K72" s="122"/>
    </row>
    <row r="73" spans="1:11" x14ac:dyDescent="0.2">
      <c r="A73" s="1" t="s">
        <v>2</v>
      </c>
      <c r="B73" s="27" t="s">
        <v>1227</v>
      </c>
      <c r="C73" s="28" t="s">
        <v>1238</v>
      </c>
      <c r="D73" s="29" t="s">
        <v>1239</v>
      </c>
      <c r="E73" s="30">
        <v>58418.7</v>
      </c>
      <c r="F73" s="31">
        <v>31049.91</v>
      </c>
      <c r="G73" s="30">
        <v>3556</v>
      </c>
      <c r="H73" s="31">
        <v>3556</v>
      </c>
      <c r="I73" s="32">
        <v>3556</v>
      </c>
      <c r="J73" s="32">
        <f>E73-(F73+H73+I73)</f>
        <v>20256.789999999994</v>
      </c>
      <c r="K73" s="122"/>
    </row>
    <row r="74" spans="1:11" x14ac:dyDescent="0.2">
      <c r="A74" s="1" t="s">
        <v>2</v>
      </c>
      <c r="B74" s="33"/>
      <c r="C74" s="34"/>
      <c r="D74" s="35" t="s">
        <v>38</v>
      </c>
      <c r="E74" s="36"/>
      <c r="F74" s="124"/>
      <c r="G74" s="36"/>
      <c r="H74" s="124"/>
      <c r="I74" s="125">
        <v>3556</v>
      </c>
      <c r="J74" s="125"/>
      <c r="K74" s="122"/>
    </row>
    <row r="75" spans="1:11" x14ac:dyDescent="0.2">
      <c r="A75" s="1" t="s">
        <v>2</v>
      </c>
      <c r="B75" s="27" t="s">
        <v>1227</v>
      </c>
      <c r="C75" s="28" t="s">
        <v>1240</v>
      </c>
      <c r="D75" s="29" t="s">
        <v>1241</v>
      </c>
      <c r="E75" s="30">
        <v>140267.20000000001</v>
      </c>
      <c r="F75" s="31">
        <v>90016.36</v>
      </c>
      <c r="G75" s="30">
        <v>0</v>
      </c>
      <c r="H75" s="31">
        <v>15000</v>
      </c>
      <c r="I75" s="32">
        <v>35000</v>
      </c>
      <c r="J75" s="32">
        <f>E75-(F75+H75+I75)</f>
        <v>250.84000000002561</v>
      </c>
      <c r="K75" s="122"/>
    </row>
    <row r="76" spans="1:11" x14ac:dyDescent="0.2">
      <c r="A76" s="1" t="s">
        <v>2</v>
      </c>
      <c r="B76" s="33"/>
      <c r="C76" s="34"/>
      <c r="D76" s="35" t="s">
        <v>38</v>
      </c>
      <c r="E76" s="36"/>
      <c r="F76" s="124"/>
      <c r="G76" s="36"/>
      <c r="H76" s="124"/>
      <c r="I76" s="125">
        <v>35000</v>
      </c>
      <c r="J76" s="125"/>
      <c r="K76" s="122"/>
    </row>
    <row r="77" spans="1:11" x14ac:dyDescent="0.2">
      <c r="A77" s="1" t="s">
        <v>2</v>
      </c>
      <c r="B77" s="27" t="s">
        <v>1227</v>
      </c>
      <c r="C77" s="28" t="s">
        <v>1242</v>
      </c>
      <c r="D77" s="29" t="s">
        <v>1243</v>
      </c>
      <c r="E77" s="30">
        <v>2351</v>
      </c>
      <c r="F77" s="31">
        <v>1064.25</v>
      </c>
      <c r="G77" s="30">
        <v>0</v>
      </c>
      <c r="H77" s="31">
        <v>450</v>
      </c>
      <c r="I77" s="32">
        <v>500</v>
      </c>
      <c r="J77" s="32">
        <f>E77-(F77+H77+I77)</f>
        <v>336.75</v>
      </c>
      <c r="K77" s="122"/>
    </row>
    <row r="78" spans="1:11" x14ac:dyDescent="0.2">
      <c r="A78" s="1" t="s">
        <v>2</v>
      </c>
      <c r="B78" s="33"/>
      <c r="C78" s="34"/>
      <c r="D78" s="35" t="s">
        <v>38</v>
      </c>
      <c r="E78" s="36"/>
      <c r="F78" s="124"/>
      <c r="G78" s="36"/>
      <c r="H78" s="124"/>
      <c r="I78" s="125">
        <v>500</v>
      </c>
      <c r="J78" s="125"/>
      <c r="K78" s="122"/>
    </row>
    <row r="79" spans="1:11" x14ac:dyDescent="0.2">
      <c r="A79" s="1" t="s">
        <v>2</v>
      </c>
      <c r="B79" s="27" t="s">
        <v>1227</v>
      </c>
      <c r="C79" s="28" t="s">
        <v>1244</v>
      </c>
      <c r="D79" s="29" t="s">
        <v>1245</v>
      </c>
      <c r="E79" s="30">
        <v>92239</v>
      </c>
      <c r="F79" s="31">
        <v>29608.25</v>
      </c>
      <c r="G79" s="30">
        <v>19000</v>
      </c>
      <c r="H79" s="31">
        <v>19000</v>
      </c>
      <c r="I79" s="32">
        <v>15000</v>
      </c>
      <c r="J79" s="32">
        <f>E79-(F79+H79+I79)</f>
        <v>28630.75</v>
      </c>
      <c r="K79" s="122"/>
    </row>
    <row r="80" spans="1:11" x14ac:dyDescent="0.2">
      <c r="A80" s="1" t="s">
        <v>2</v>
      </c>
      <c r="B80" s="33"/>
      <c r="C80" s="34"/>
      <c r="D80" s="35" t="s">
        <v>38</v>
      </c>
      <c r="E80" s="36"/>
      <c r="F80" s="124"/>
      <c r="G80" s="36"/>
      <c r="H80" s="124"/>
      <c r="I80" s="125">
        <v>15000</v>
      </c>
      <c r="J80" s="125"/>
      <c r="K80" s="122"/>
    </row>
    <row r="81" spans="1:11" x14ac:dyDescent="0.2">
      <c r="A81" s="1" t="s">
        <v>2</v>
      </c>
      <c r="B81" s="27" t="s">
        <v>1227</v>
      </c>
      <c r="C81" s="28" t="s">
        <v>1246</v>
      </c>
      <c r="D81" s="29" t="s">
        <v>1247</v>
      </c>
      <c r="E81" s="30">
        <v>138208</v>
      </c>
      <c r="F81" s="31">
        <v>63139.23</v>
      </c>
      <c r="G81" s="30">
        <v>29081</v>
      </c>
      <c r="H81" s="31">
        <v>29081</v>
      </c>
      <c r="I81" s="32">
        <v>20000</v>
      </c>
      <c r="J81" s="32">
        <f>E81-(F81+H81+I81)</f>
        <v>25987.76999999999</v>
      </c>
      <c r="K81" s="122"/>
    </row>
    <row r="82" spans="1:11" x14ac:dyDescent="0.2">
      <c r="A82" s="1" t="s">
        <v>2</v>
      </c>
      <c r="B82" s="33"/>
      <c r="C82" s="34"/>
      <c r="D82" s="35" t="s">
        <v>38</v>
      </c>
      <c r="E82" s="36"/>
      <c r="F82" s="124"/>
      <c r="G82" s="36"/>
      <c r="H82" s="124"/>
      <c r="I82" s="125">
        <v>20000</v>
      </c>
      <c r="J82" s="125"/>
      <c r="K82" s="122"/>
    </row>
    <row r="83" spans="1:11" x14ac:dyDescent="0.2">
      <c r="A83" s="1" t="s">
        <v>2</v>
      </c>
      <c r="B83" s="27" t="s">
        <v>1227</v>
      </c>
      <c r="C83" s="28" t="s">
        <v>1248</v>
      </c>
      <c r="D83" s="29" t="s">
        <v>1249</v>
      </c>
      <c r="E83" s="30">
        <v>30000</v>
      </c>
      <c r="F83" s="31">
        <v>0</v>
      </c>
      <c r="G83" s="30">
        <v>0</v>
      </c>
      <c r="H83" s="31">
        <v>0</v>
      </c>
      <c r="I83" s="32">
        <v>30000</v>
      </c>
      <c r="J83" s="32">
        <f>E83-(F83+H83+I83)</f>
        <v>0</v>
      </c>
      <c r="K83" s="122"/>
    </row>
    <row r="84" spans="1:11" x14ac:dyDescent="0.2">
      <c r="A84" s="1" t="s">
        <v>2</v>
      </c>
      <c r="B84" s="33"/>
      <c r="C84" s="34"/>
      <c r="D84" s="35" t="s">
        <v>38</v>
      </c>
      <c r="E84" s="36"/>
      <c r="F84" s="124"/>
      <c r="G84" s="36"/>
      <c r="H84" s="124"/>
      <c r="I84" s="125">
        <v>30000</v>
      </c>
      <c r="J84" s="125"/>
      <c r="K84" s="122"/>
    </row>
    <row r="85" spans="1:11" x14ac:dyDescent="0.2">
      <c r="A85" s="1" t="s">
        <v>2</v>
      </c>
      <c r="B85" s="27" t="s">
        <v>1227</v>
      </c>
      <c r="C85" s="28" t="s">
        <v>1250</v>
      </c>
      <c r="D85" s="29" t="s">
        <v>1251</v>
      </c>
      <c r="E85" s="30">
        <v>17000</v>
      </c>
      <c r="F85" s="31">
        <v>0</v>
      </c>
      <c r="G85" s="30">
        <v>10000</v>
      </c>
      <c r="H85" s="31">
        <v>10000</v>
      </c>
      <c r="I85" s="32">
        <v>15000</v>
      </c>
      <c r="J85" s="32">
        <f>E85-(F85+H85+I85)</f>
        <v>-8000</v>
      </c>
      <c r="K85" s="122"/>
    </row>
    <row r="86" spans="1:11" x14ac:dyDescent="0.2">
      <c r="A86" s="1" t="s">
        <v>2</v>
      </c>
      <c r="B86" s="33"/>
      <c r="C86" s="34"/>
      <c r="D86" s="35" t="s">
        <v>38</v>
      </c>
      <c r="E86" s="36"/>
      <c r="F86" s="124"/>
      <c r="G86" s="36"/>
      <c r="H86" s="124"/>
      <c r="I86" s="125">
        <v>15000</v>
      </c>
      <c r="J86" s="125"/>
      <c r="K86" s="122"/>
    </row>
    <row r="87" spans="1:11" x14ac:dyDescent="0.2">
      <c r="A87" s="1" t="s">
        <v>2</v>
      </c>
      <c r="B87" s="27" t="s">
        <v>1227</v>
      </c>
      <c r="C87" s="28" t="s">
        <v>1252</v>
      </c>
      <c r="D87" s="29" t="s">
        <v>1253</v>
      </c>
      <c r="E87" s="30">
        <v>9075</v>
      </c>
      <c r="F87" s="31">
        <v>0</v>
      </c>
      <c r="G87" s="30">
        <v>0</v>
      </c>
      <c r="H87" s="31">
        <v>9075</v>
      </c>
      <c r="I87" s="32">
        <v>375</v>
      </c>
      <c r="J87" s="32">
        <f>E87-(F87+H87+I87)</f>
        <v>-375</v>
      </c>
      <c r="K87" s="122"/>
    </row>
    <row r="88" spans="1:11" x14ac:dyDescent="0.2">
      <c r="A88" s="1" t="s">
        <v>2</v>
      </c>
      <c r="B88" s="33"/>
      <c r="C88" s="34"/>
      <c r="D88" s="35" t="s">
        <v>38</v>
      </c>
      <c r="E88" s="36"/>
      <c r="F88" s="124"/>
      <c r="G88" s="36"/>
      <c r="H88" s="124"/>
      <c r="I88" s="125">
        <v>375</v>
      </c>
      <c r="J88" s="125"/>
      <c r="K88" s="122"/>
    </row>
    <row r="89" spans="1:11" x14ac:dyDescent="0.2">
      <c r="A89" s="1" t="s">
        <v>2</v>
      </c>
      <c r="B89" s="27" t="s">
        <v>1227</v>
      </c>
      <c r="C89" s="28" t="s">
        <v>1254</v>
      </c>
      <c r="D89" s="29" t="s">
        <v>1255</v>
      </c>
      <c r="E89" s="30">
        <v>37500</v>
      </c>
      <c r="F89" s="31">
        <v>1191.8499999999999</v>
      </c>
      <c r="G89" s="30">
        <v>36000</v>
      </c>
      <c r="H89" s="31">
        <v>14400</v>
      </c>
      <c r="I89" s="32">
        <v>21600</v>
      </c>
      <c r="J89" s="32">
        <f>E89-(F89+H89+I89)</f>
        <v>308.15000000000146</v>
      </c>
      <c r="K89" s="122"/>
    </row>
    <row r="90" spans="1:11" x14ac:dyDescent="0.2">
      <c r="A90" s="1" t="s">
        <v>2</v>
      </c>
      <c r="B90" s="33"/>
      <c r="C90" s="34"/>
      <c r="D90" s="35" t="s">
        <v>38</v>
      </c>
      <c r="E90" s="36"/>
      <c r="F90" s="124"/>
      <c r="G90" s="36"/>
      <c r="H90" s="124"/>
      <c r="I90" s="125">
        <v>21600</v>
      </c>
      <c r="J90" s="125"/>
      <c r="K90" s="122"/>
    </row>
    <row r="91" spans="1:11" x14ac:dyDescent="0.2">
      <c r="A91" s="1" t="s">
        <v>2</v>
      </c>
      <c r="B91" s="27" t="s">
        <v>1227</v>
      </c>
      <c r="C91" s="28" t="s">
        <v>1256</v>
      </c>
      <c r="D91" s="29" t="s">
        <v>1257</v>
      </c>
      <c r="E91" s="30">
        <v>20000</v>
      </c>
      <c r="F91" s="31">
        <v>0</v>
      </c>
      <c r="G91" s="30">
        <v>0</v>
      </c>
      <c r="H91" s="31">
        <v>0</v>
      </c>
      <c r="I91" s="32">
        <v>20000</v>
      </c>
      <c r="J91" s="32">
        <f>E91-(F91+H91+I91)</f>
        <v>0</v>
      </c>
      <c r="K91" s="122"/>
    </row>
    <row r="92" spans="1:11" ht="13.5" thickBot="1" x14ac:dyDescent="0.25">
      <c r="A92" s="1" t="s">
        <v>2</v>
      </c>
      <c r="B92" s="33"/>
      <c r="C92" s="34"/>
      <c r="D92" s="35" t="s">
        <v>38</v>
      </c>
      <c r="E92" s="36"/>
      <c r="F92" s="124"/>
      <c r="G92" s="36"/>
      <c r="H92" s="124"/>
      <c r="I92" s="125">
        <v>20000</v>
      </c>
      <c r="J92" s="125"/>
      <c r="K92" s="122"/>
    </row>
    <row r="93" spans="1:11" ht="13.5" thickBot="1" x14ac:dyDescent="0.25">
      <c r="A93" s="1" t="s">
        <v>2</v>
      </c>
      <c r="B93" s="23" t="s">
        <v>1258</v>
      </c>
      <c r="C93" s="24"/>
      <c r="D93" s="25"/>
      <c r="E93" s="26">
        <v>3621280.25</v>
      </c>
      <c r="F93" s="123">
        <v>1489085.58</v>
      </c>
      <c r="G93" s="26">
        <v>414537</v>
      </c>
      <c r="H93" s="123">
        <v>417462</v>
      </c>
      <c r="I93" s="123">
        <v>332683.5</v>
      </c>
      <c r="J93" s="123">
        <v>1382049.17</v>
      </c>
      <c r="K93" s="122"/>
    </row>
    <row r="94" spans="1:11" ht="13.5" thickBot="1" x14ac:dyDescent="0.25">
      <c r="A94" s="1" t="s">
        <v>2</v>
      </c>
      <c r="B94" s="37"/>
      <c r="C94" s="38"/>
      <c r="D94" s="39" t="s">
        <v>195</v>
      </c>
      <c r="E94" s="40">
        <f>SUM(E12:E93)/2</f>
        <v>16146925.224999998</v>
      </c>
      <c r="F94" s="41">
        <f>SUM(F12:F93)/2</f>
        <v>5027230.45</v>
      </c>
      <c r="G94" s="40">
        <f>SUM(G12:G93)/2</f>
        <v>2583367</v>
      </c>
      <c r="H94" s="126">
        <f>SUM(H12:H93)/2</f>
        <v>1879500.2</v>
      </c>
      <c r="I94" s="126">
        <f>SUM(I12:I93)/3</f>
        <v>2308720.2999999998</v>
      </c>
      <c r="J94" s="126">
        <f>E94-(F94+H94+I94)</f>
        <v>6931474.2749999985</v>
      </c>
      <c r="K94" s="42"/>
    </row>
    <row r="95" spans="1:11" x14ac:dyDescent="0.2">
      <c r="A95" s="1" t="s">
        <v>2</v>
      </c>
      <c r="C95" s="9"/>
      <c r="E95" s="122"/>
      <c r="F95" s="122"/>
      <c r="G95" s="122"/>
      <c r="H95" s="122"/>
      <c r="I95" s="122"/>
      <c r="J95" s="122"/>
      <c r="K95" s="12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8" fitToHeight="1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F9724-048E-433A-95EA-818F4AC7D0FF}">
  <sheetPr codeName="List10">
    <pageSetUpPr fitToPage="1"/>
  </sheetPr>
  <dimension ref="A3:K21"/>
  <sheetViews>
    <sheetView showGridLines="0" workbookViewId="0"/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119" customWidth="1"/>
    <col min="12" max="256" width="9.140625" style="3"/>
    <col min="257" max="257" width="5.7109375" style="3" customWidth="1"/>
    <col min="258" max="258" width="26.140625" style="3" customWidth="1"/>
    <col min="259" max="259" width="8.7109375" style="3" customWidth="1"/>
    <col min="260" max="260" width="37.140625" style="3" customWidth="1"/>
    <col min="261" max="267" width="15" style="3" customWidth="1"/>
    <col min="268" max="512" width="9.140625" style="3"/>
    <col min="513" max="513" width="5.7109375" style="3" customWidth="1"/>
    <col min="514" max="514" width="26.140625" style="3" customWidth="1"/>
    <col min="515" max="515" width="8.7109375" style="3" customWidth="1"/>
    <col min="516" max="516" width="37.140625" style="3" customWidth="1"/>
    <col min="517" max="523" width="15" style="3" customWidth="1"/>
    <col min="524" max="768" width="9.140625" style="3"/>
    <col min="769" max="769" width="5.7109375" style="3" customWidth="1"/>
    <col min="770" max="770" width="26.140625" style="3" customWidth="1"/>
    <col min="771" max="771" width="8.7109375" style="3" customWidth="1"/>
    <col min="772" max="772" width="37.140625" style="3" customWidth="1"/>
    <col min="773" max="779" width="15" style="3" customWidth="1"/>
    <col min="780" max="1024" width="9.140625" style="3"/>
    <col min="1025" max="1025" width="5.7109375" style="3" customWidth="1"/>
    <col min="1026" max="1026" width="26.140625" style="3" customWidth="1"/>
    <col min="1027" max="1027" width="8.7109375" style="3" customWidth="1"/>
    <col min="1028" max="1028" width="37.140625" style="3" customWidth="1"/>
    <col min="1029" max="1035" width="15" style="3" customWidth="1"/>
    <col min="1036" max="1280" width="9.140625" style="3"/>
    <col min="1281" max="1281" width="5.7109375" style="3" customWidth="1"/>
    <col min="1282" max="1282" width="26.140625" style="3" customWidth="1"/>
    <col min="1283" max="1283" width="8.7109375" style="3" customWidth="1"/>
    <col min="1284" max="1284" width="37.140625" style="3" customWidth="1"/>
    <col min="1285" max="1291" width="15" style="3" customWidth="1"/>
    <col min="1292" max="1536" width="9.140625" style="3"/>
    <col min="1537" max="1537" width="5.7109375" style="3" customWidth="1"/>
    <col min="1538" max="1538" width="26.140625" style="3" customWidth="1"/>
    <col min="1539" max="1539" width="8.7109375" style="3" customWidth="1"/>
    <col min="1540" max="1540" width="37.140625" style="3" customWidth="1"/>
    <col min="1541" max="1547" width="15" style="3" customWidth="1"/>
    <col min="1548" max="1792" width="9.140625" style="3"/>
    <col min="1793" max="1793" width="5.7109375" style="3" customWidth="1"/>
    <col min="1794" max="1794" width="26.140625" style="3" customWidth="1"/>
    <col min="1795" max="1795" width="8.7109375" style="3" customWidth="1"/>
    <col min="1796" max="1796" width="37.140625" style="3" customWidth="1"/>
    <col min="1797" max="1803" width="15" style="3" customWidth="1"/>
    <col min="1804" max="2048" width="9.140625" style="3"/>
    <col min="2049" max="2049" width="5.7109375" style="3" customWidth="1"/>
    <col min="2050" max="2050" width="26.140625" style="3" customWidth="1"/>
    <col min="2051" max="2051" width="8.7109375" style="3" customWidth="1"/>
    <col min="2052" max="2052" width="37.140625" style="3" customWidth="1"/>
    <col min="2053" max="2059" width="15" style="3" customWidth="1"/>
    <col min="2060" max="2304" width="9.140625" style="3"/>
    <col min="2305" max="2305" width="5.7109375" style="3" customWidth="1"/>
    <col min="2306" max="2306" width="26.140625" style="3" customWidth="1"/>
    <col min="2307" max="2307" width="8.7109375" style="3" customWidth="1"/>
    <col min="2308" max="2308" width="37.140625" style="3" customWidth="1"/>
    <col min="2309" max="2315" width="15" style="3" customWidth="1"/>
    <col min="2316" max="2560" width="9.140625" style="3"/>
    <col min="2561" max="2561" width="5.7109375" style="3" customWidth="1"/>
    <col min="2562" max="2562" width="26.140625" style="3" customWidth="1"/>
    <col min="2563" max="2563" width="8.7109375" style="3" customWidth="1"/>
    <col min="2564" max="2564" width="37.140625" style="3" customWidth="1"/>
    <col min="2565" max="2571" width="15" style="3" customWidth="1"/>
    <col min="2572" max="2816" width="9.140625" style="3"/>
    <col min="2817" max="2817" width="5.7109375" style="3" customWidth="1"/>
    <col min="2818" max="2818" width="26.140625" style="3" customWidth="1"/>
    <col min="2819" max="2819" width="8.7109375" style="3" customWidth="1"/>
    <col min="2820" max="2820" width="37.140625" style="3" customWidth="1"/>
    <col min="2821" max="2827" width="15" style="3" customWidth="1"/>
    <col min="2828" max="3072" width="9.140625" style="3"/>
    <col min="3073" max="3073" width="5.7109375" style="3" customWidth="1"/>
    <col min="3074" max="3074" width="26.140625" style="3" customWidth="1"/>
    <col min="3075" max="3075" width="8.7109375" style="3" customWidth="1"/>
    <col min="3076" max="3076" width="37.140625" style="3" customWidth="1"/>
    <col min="3077" max="3083" width="15" style="3" customWidth="1"/>
    <col min="3084" max="3328" width="9.140625" style="3"/>
    <col min="3329" max="3329" width="5.7109375" style="3" customWidth="1"/>
    <col min="3330" max="3330" width="26.140625" style="3" customWidth="1"/>
    <col min="3331" max="3331" width="8.7109375" style="3" customWidth="1"/>
    <col min="3332" max="3332" width="37.140625" style="3" customWidth="1"/>
    <col min="3333" max="3339" width="15" style="3" customWidth="1"/>
    <col min="3340" max="3584" width="9.140625" style="3"/>
    <col min="3585" max="3585" width="5.7109375" style="3" customWidth="1"/>
    <col min="3586" max="3586" width="26.140625" style="3" customWidth="1"/>
    <col min="3587" max="3587" width="8.7109375" style="3" customWidth="1"/>
    <col min="3588" max="3588" width="37.140625" style="3" customWidth="1"/>
    <col min="3589" max="3595" width="15" style="3" customWidth="1"/>
    <col min="3596" max="3840" width="9.140625" style="3"/>
    <col min="3841" max="3841" width="5.7109375" style="3" customWidth="1"/>
    <col min="3842" max="3842" width="26.140625" style="3" customWidth="1"/>
    <col min="3843" max="3843" width="8.7109375" style="3" customWidth="1"/>
    <col min="3844" max="3844" width="37.140625" style="3" customWidth="1"/>
    <col min="3845" max="3851" width="15" style="3" customWidth="1"/>
    <col min="3852" max="4096" width="9.140625" style="3"/>
    <col min="4097" max="4097" width="5.7109375" style="3" customWidth="1"/>
    <col min="4098" max="4098" width="26.140625" style="3" customWidth="1"/>
    <col min="4099" max="4099" width="8.7109375" style="3" customWidth="1"/>
    <col min="4100" max="4100" width="37.140625" style="3" customWidth="1"/>
    <col min="4101" max="4107" width="15" style="3" customWidth="1"/>
    <col min="4108" max="4352" width="9.140625" style="3"/>
    <col min="4353" max="4353" width="5.7109375" style="3" customWidth="1"/>
    <col min="4354" max="4354" width="26.140625" style="3" customWidth="1"/>
    <col min="4355" max="4355" width="8.7109375" style="3" customWidth="1"/>
    <col min="4356" max="4356" width="37.140625" style="3" customWidth="1"/>
    <col min="4357" max="4363" width="15" style="3" customWidth="1"/>
    <col min="4364" max="4608" width="9.140625" style="3"/>
    <col min="4609" max="4609" width="5.7109375" style="3" customWidth="1"/>
    <col min="4610" max="4610" width="26.140625" style="3" customWidth="1"/>
    <col min="4611" max="4611" width="8.7109375" style="3" customWidth="1"/>
    <col min="4612" max="4612" width="37.140625" style="3" customWidth="1"/>
    <col min="4613" max="4619" width="15" style="3" customWidth="1"/>
    <col min="4620" max="4864" width="9.140625" style="3"/>
    <col min="4865" max="4865" width="5.7109375" style="3" customWidth="1"/>
    <col min="4866" max="4866" width="26.140625" style="3" customWidth="1"/>
    <col min="4867" max="4867" width="8.7109375" style="3" customWidth="1"/>
    <col min="4868" max="4868" width="37.140625" style="3" customWidth="1"/>
    <col min="4869" max="4875" width="15" style="3" customWidth="1"/>
    <col min="4876" max="5120" width="9.140625" style="3"/>
    <col min="5121" max="5121" width="5.7109375" style="3" customWidth="1"/>
    <col min="5122" max="5122" width="26.140625" style="3" customWidth="1"/>
    <col min="5123" max="5123" width="8.7109375" style="3" customWidth="1"/>
    <col min="5124" max="5124" width="37.140625" style="3" customWidth="1"/>
    <col min="5125" max="5131" width="15" style="3" customWidth="1"/>
    <col min="5132" max="5376" width="9.140625" style="3"/>
    <col min="5377" max="5377" width="5.7109375" style="3" customWidth="1"/>
    <col min="5378" max="5378" width="26.140625" style="3" customWidth="1"/>
    <col min="5379" max="5379" width="8.7109375" style="3" customWidth="1"/>
    <col min="5380" max="5380" width="37.140625" style="3" customWidth="1"/>
    <col min="5381" max="5387" width="15" style="3" customWidth="1"/>
    <col min="5388" max="5632" width="9.140625" style="3"/>
    <col min="5633" max="5633" width="5.7109375" style="3" customWidth="1"/>
    <col min="5634" max="5634" width="26.140625" style="3" customWidth="1"/>
    <col min="5635" max="5635" width="8.7109375" style="3" customWidth="1"/>
    <col min="5636" max="5636" width="37.140625" style="3" customWidth="1"/>
    <col min="5637" max="5643" width="15" style="3" customWidth="1"/>
    <col min="5644" max="5888" width="9.140625" style="3"/>
    <col min="5889" max="5889" width="5.7109375" style="3" customWidth="1"/>
    <col min="5890" max="5890" width="26.140625" style="3" customWidth="1"/>
    <col min="5891" max="5891" width="8.7109375" style="3" customWidth="1"/>
    <col min="5892" max="5892" width="37.140625" style="3" customWidth="1"/>
    <col min="5893" max="5899" width="15" style="3" customWidth="1"/>
    <col min="5900" max="6144" width="9.140625" style="3"/>
    <col min="6145" max="6145" width="5.7109375" style="3" customWidth="1"/>
    <col min="6146" max="6146" width="26.140625" style="3" customWidth="1"/>
    <col min="6147" max="6147" width="8.7109375" style="3" customWidth="1"/>
    <col min="6148" max="6148" width="37.140625" style="3" customWidth="1"/>
    <col min="6149" max="6155" width="15" style="3" customWidth="1"/>
    <col min="6156" max="6400" width="9.140625" style="3"/>
    <col min="6401" max="6401" width="5.7109375" style="3" customWidth="1"/>
    <col min="6402" max="6402" width="26.140625" style="3" customWidth="1"/>
    <col min="6403" max="6403" width="8.7109375" style="3" customWidth="1"/>
    <col min="6404" max="6404" width="37.140625" style="3" customWidth="1"/>
    <col min="6405" max="6411" width="15" style="3" customWidth="1"/>
    <col min="6412" max="6656" width="9.140625" style="3"/>
    <col min="6657" max="6657" width="5.7109375" style="3" customWidth="1"/>
    <col min="6658" max="6658" width="26.140625" style="3" customWidth="1"/>
    <col min="6659" max="6659" width="8.7109375" style="3" customWidth="1"/>
    <col min="6660" max="6660" width="37.140625" style="3" customWidth="1"/>
    <col min="6661" max="6667" width="15" style="3" customWidth="1"/>
    <col min="6668" max="6912" width="9.140625" style="3"/>
    <col min="6913" max="6913" width="5.7109375" style="3" customWidth="1"/>
    <col min="6914" max="6914" width="26.140625" style="3" customWidth="1"/>
    <col min="6915" max="6915" width="8.7109375" style="3" customWidth="1"/>
    <col min="6916" max="6916" width="37.140625" style="3" customWidth="1"/>
    <col min="6917" max="6923" width="15" style="3" customWidth="1"/>
    <col min="6924" max="7168" width="9.140625" style="3"/>
    <col min="7169" max="7169" width="5.7109375" style="3" customWidth="1"/>
    <col min="7170" max="7170" width="26.140625" style="3" customWidth="1"/>
    <col min="7171" max="7171" width="8.7109375" style="3" customWidth="1"/>
    <col min="7172" max="7172" width="37.140625" style="3" customWidth="1"/>
    <col min="7173" max="7179" width="15" style="3" customWidth="1"/>
    <col min="7180" max="7424" width="9.140625" style="3"/>
    <col min="7425" max="7425" width="5.7109375" style="3" customWidth="1"/>
    <col min="7426" max="7426" width="26.140625" style="3" customWidth="1"/>
    <col min="7427" max="7427" width="8.7109375" style="3" customWidth="1"/>
    <col min="7428" max="7428" width="37.140625" style="3" customWidth="1"/>
    <col min="7429" max="7435" width="15" style="3" customWidth="1"/>
    <col min="7436" max="7680" width="9.140625" style="3"/>
    <col min="7681" max="7681" width="5.7109375" style="3" customWidth="1"/>
    <col min="7682" max="7682" width="26.140625" style="3" customWidth="1"/>
    <col min="7683" max="7683" width="8.7109375" style="3" customWidth="1"/>
    <col min="7684" max="7684" width="37.140625" style="3" customWidth="1"/>
    <col min="7685" max="7691" width="15" style="3" customWidth="1"/>
    <col min="7692" max="7936" width="9.140625" style="3"/>
    <col min="7937" max="7937" width="5.7109375" style="3" customWidth="1"/>
    <col min="7938" max="7938" width="26.140625" style="3" customWidth="1"/>
    <col min="7939" max="7939" width="8.7109375" style="3" customWidth="1"/>
    <col min="7940" max="7940" width="37.140625" style="3" customWidth="1"/>
    <col min="7941" max="7947" width="15" style="3" customWidth="1"/>
    <col min="7948" max="8192" width="9.140625" style="3"/>
    <col min="8193" max="8193" width="5.7109375" style="3" customWidth="1"/>
    <col min="8194" max="8194" width="26.140625" style="3" customWidth="1"/>
    <col min="8195" max="8195" width="8.7109375" style="3" customWidth="1"/>
    <col min="8196" max="8196" width="37.140625" style="3" customWidth="1"/>
    <col min="8197" max="8203" width="15" style="3" customWidth="1"/>
    <col min="8204" max="8448" width="9.140625" style="3"/>
    <col min="8449" max="8449" width="5.7109375" style="3" customWidth="1"/>
    <col min="8450" max="8450" width="26.140625" style="3" customWidth="1"/>
    <col min="8451" max="8451" width="8.7109375" style="3" customWidth="1"/>
    <col min="8452" max="8452" width="37.140625" style="3" customWidth="1"/>
    <col min="8453" max="8459" width="15" style="3" customWidth="1"/>
    <col min="8460" max="8704" width="9.140625" style="3"/>
    <col min="8705" max="8705" width="5.7109375" style="3" customWidth="1"/>
    <col min="8706" max="8706" width="26.140625" style="3" customWidth="1"/>
    <col min="8707" max="8707" width="8.7109375" style="3" customWidth="1"/>
    <col min="8708" max="8708" width="37.140625" style="3" customWidth="1"/>
    <col min="8709" max="8715" width="15" style="3" customWidth="1"/>
    <col min="8716" max="8960" width="9.140625" style="3"/>
    <col min="8961" max="8961" width="5.7109375" style="3" customWidth="1"/>
    <col min="8962" max="8962" width="26.140625" style="3" customWidth="1"/>
    <col min="8963" max="8963" width="8.7109375" style="3" customWidth="1"/>
    <col min="8964" max="8964" width="37.140625" style="3" customWidth="1"/>
    <col min="8965" max="8971" width="15" style="3" customWidth="1"/>
    <col min="8972" max="9216" width="9.140625" style="3"/>
    <col min="9217" max="9217" width="5.7109375" style="3" customWidth="1"/>
    <col min="9218" max="9218" width="26.140625" style="3" customWidth="1"/>
    <col min="9219" max="9219" width="8.7109375" style="3" customWidth="1"/>
    <col min="9220" max="9220" width="37.140625" style="3" customWidth="1"/>
    <col min="9221" max="9227" width="15" style="3" customWidth="1"/>
    <col min="9228" max="9472" width="9.140625" style="3"/>
    <col min="9473" max="9473" width="5.7109375" style="3" customWidth="1"/>
    <col min="9474" max="9474" width="26.140625" style="3" customWidth="1"/>
    <col min="9475" max="9475" width="8.7109375" style="3" customWidth="1"/>
    <col min="9476" max="9476" width="37.140625" style="3" customWidth="1"/>
    <col min="9477" max="9483" width="15" style="3" customWidth="1"/>
    <col min="9484" max="9728" width="9.140625" style="3"/>
    <col min="9729" max="9729" width="5.7109375" style="3" customWidth="1"/>
    <col min="9730" max="9730" width="26.140625" style="3" customWidth="1"/>
    <col min="9731" max="9731" width="8.7109375" style="3" customWidth="1"/>
    <col min="9732" max="9732" width="37.140625" style="3" customWidth="1"/>
    <col min="9733" max="9739" width="15" style="3" customWidth="1"/>
    <col min="9740" max="9984" width="9.140625" style="3"/>
    <col min="9985" max="9985" width="5.7109375" style="3" customWidth="1"/>
    <col min="9986" max="9986" width="26.140625" style="3" customWidth="1"/>
    <col min="9987" max="9987" width="8.7109375" style="3" customWidth="1"/>
    <col min="9988" max="9988" width="37.140625" style="3" customWidth="1"/>
    <col min="9989" max="9995" width="15" style="3" customWidth="1"/>
    <col min="9996" max="10240" width="9.140625" style="3"/>
    <col min="10241" max="10241" width="5.7109375" style="3" customWidth="1"/>
    <col min="10242" max="10242" width="26.140625" style="3" customWidth="1"/>
    <col min="10243" max="10243" width="8.7109375" style="3" customWidth="1"/>
    <col min="10244" max="10244" width="37.140625" style="3" customWidth="1"/>
    <col min="10245" max="10251" width="15" style="3" customWidth="1"/>
    <col min="10252" max="10496" width="9.140625" style="3"/>
    <col min="10497" max="10497" width="5.7109375" style="3" customWidth="1"/>
    <col min="10498" max="10498" width="26.140625" style="3" customWidth="1"/>
    <col min="10499" max="10499" width="8.7109375" style="3" customWidth="1"/>
    <col min="10500" max="10500" width="37.140625" style="3" customWidth="1"/>
    <col min="10501" max="10507" width="15" style="3" customWidth="1"/>
    <col min="10508" max="10752" width="9.140625" style="3"/>
    <col min="10753" max="10753" width="5.7109375" style="3" customWidth="1"/>
    <col min="10754" max="10754" width="26.140625" style="3" customWidth="1"/>
    <col min="10755" max="10755" width="8.7109375" style="3" customWidth="1"/>
    <col min="10756" max="10756" width="37.140625" style="3" customWidth="1"/>
    <col min="10757" max="10763" width="15" style="3" customWidth="1"/>
    <col min="10764" max="11008" width="9.140625" style="3"/>
    <col min="11009" max="11009" width="5.7109375" style="3" customWidth="1"/>
    <col min="11010" max="11010" width="26.140625" style="3" customWidth="1"/>
    <col min="11011" max="11011" width="8.7109375" style="3" customWidth="1"/>
    <col min="11012" max="11012" width="37.140625" style="3" customWidth="1"/>
    <col min="11013" max="11019" width="15" style="3" customWidth="1"/>
    <col min="11020" max="11264" width="9.140625" style="3"/>
    <col min="11265" max="11265" width="5.7109375" style="3" customWidth="1"/>
    <col min="11266" max="11266" width="26.140625" style="3" customWidth="1"/>
    <col min="11267" max="11267" width="8.7109375" style="3" customWidth="1"/>
    <col min="11268" max="11268" width="37.140625" style="3" customWidth="1"/>
    <col min="11269" max="11275" width="15" style="3" customWidth="1"/>
    <col min="11276" max="11520" width="9.140625" style="3"/>
    <col min="11521" max="11521" width="5.7109375" style="3" customWidth="1"/>
    <col min="11522" max="11522" width="26.140625" style="3" customWidth="1"/>
    <col min="11523" max="11523" width="8.7109375" style="3" customWidth="1"/>
    <col min="11524" max="11524" width="37.140625" style="3" customWidth="1"/>
    <col min="11525" max="11531" width="15" style="3" customWidth="1"/>
    <col min="11532" max="11776" width="9.140625" style="3"/>
    <col min="11777" max="11777" width="5.7109375" style="3" customWidth="1"/>
    <col min="11778" max="11778" width="26.140625" style="3" customWidth="1"/>
    <col min="11779" max="11779" width="8.7109375" style="3" customWidth="1"/>
    <col min="11780" max="11780" width="37.140625" style="3" customWidth="1"/>
    <col min="11781" max="11787" width="15" style="3" customWidth="1"/>
    <col min="11788" max="12032" width="9.140625" style="3"/>
    <col min="12033" max="12033" width="5.7109375" style="3" customWidth="1"/>
    <col min="12034" max="12034" width="26.140625" style="3" customWidth="1"/>
    <col min="12035" max="12035" width="8.7109375" style="3" customWidth="1"/>
    <col min="12036" max="12036" width="37.140625" style="3" customWidth="1"/>
    <col min="12037" max="12043" width="15" style="3" customWidth="1"/>
    <col min="12044" max="12288" width="9.140625" style="3"/>
    <col min="12289" max="12289" width="5.7109375" style="3" customWidth="1"/>
    <col min="12290" max="12290" width="26.140625" style="3" customWidth="1"/>
    <col min="12291" max="12291" width="8.7109375" style="3" customWidth="1"/>
    <col min="12292" max="12292" width="37.140625" style="3" customWidth="1"/>
    <col min="12293" max="12299" width="15" style="3" customWidth="1"/>
    <col min="12300" max="12544" width="9.140625" style="3"/>
    <col min="12545" max="12545" width="5.7109375" style="3" customWidth="1"/>
    <col min="12546" max="12546" width="26.140625" style="3" customWidth="1"/>
    <col min="12547" max="12547" width="8.7109375" style="3" customWidth="1"/>
    <col min="12548" max="12548" width="37.140625" style="3" customWidth="1"/>
    <col min="12549" max="12555" width="15" style="3" customWidth="1"/>
    <col min="12556" max="12800" width="9.140625" style="3"/>
    <col min="12801" max="12801" width="5.7109375" style="3" customWidth="1"/>
    <col min="12802" max="12802" width="26.140625" style="3" customWidth="1"/>
    <col min="12803" max="12803" width="8.7109375" style="3" customWidth="1"/>
    <col min="12804" max="12804" width="37.140625" style="3" customWidth="1"/>
    <col min="12805" max="12811" width="15" style="3" customWidth="1"/>
    <col min="12812" max="13056" width="9.140625" style="3"/>
    <col min="13057" max="13057" width="5.7109375" style="3" customWidth="1"/>
    <col min="13058" max="13058" width="26.140625" style="3" customWidth="1"/>
    <col min="13059" max="13059" width="8.7109375" style="3" customWidth="1"/>
    <col min="13060" max="13060" width="37.140625" style="3" customWidth="1"/>
    <col min="13061" max="13067" width="15" style="3" customWidth="1"/>
    <col min="13068" max="13312" width="9.140625" style="3"/>
    <col min="13313" max="13313" width="5.7109375" style="3" customWidth="1"/>
    <col min="13314" max="13314" width="26.140625" style="3" customWidth="1"/>
    <col min="13315" max="13315" width="8.7109375" style="3" customWidth="1"/>
    <col min="13316" max="13316" width="37.140625" style="3" customWidth="1"/>
    <col min="13317" max="13323" width="15" style="3" customWidth="1"/>
    <col min="13324" max="13568" width="9.140625" style="3"/>
    <col min="13569" max="13569" width="5.7109375" style="3" customWidth="1"/>
    <col min="13570" max="13570" width="26.140625" style="3" customWidth="1"/>
    <col min="13571" max="13571" width="8.7109375" style="3" customWidth="1"/>
    <col min="13572" max="13572" width="37.140625" style="3" customWidth="1"/>
    <col min="13573" max="13579" width="15" style="3" customWidth="1"/>
    <col min="13580" max="13824" width="9.140625" style="3"/>
    <col min="13825" max="13825" width="5.7109375" style="3" customWidth="1"/>
    <col min="13826" max="13826" width="26.140625" style="3" customWidth="1"/>
    <col min="13827" max="13827" width="8.7109375" style="3" customWidth="1"/>
    <col min="13828" max="13828" width="37.140625" style="3" customWidth="1"/>
    <col min="13829" max="13835" width="15" style="3" customWidth="1"/>
    <col min="13836" max="14080" width="9.140625" style="3"/>
    <col min="14081" max="14081" width="5.7109375" style="3" customWidth="1"/>
    <col min="14082" max="14082" width="26.140625" style="3" customWidth="1"/>
    <col min="14083" max="14083" width="8.7109375" style="3" customWidth="1"/>
    <col min="14084" max="14084" width="37.140625" style="3" customWidth="1"/>
    <col min="14085" max="14091" width="15" style="3" customWidth="1"/>
    <col min="14092" max="14336" width="9.140625" style="3"/>
    <col min="14337" max="14337" width="5.7109375" style="3" customWidth="1"/>
    <col min="14338" max="14338" width="26.140625" style="3" customWidth="1"/>
    <col min="14339" max="14339" width="8.7109375" style="3" customWidth="1"/>
    <col min="14340" max="14340" width="37.140625" style="3" customWidth="1"/>
    <col min="14341" max="14347" width="15" style="3" customWidth="1"/>
    <col min="14348" max="14592" width="9.140625" style="3"/>
    <col min="14593" max="14593" width="5.7109375" style="3" customWidth="1"/>
    <col min="14594" max="14594" width="26.140625" style="3" customWidth="1"/>
    <col min="14595" max="14595" width="8.7109375" style="3" customWidth="1"/>
    <col min="14596" max="14596" width="37.140625" style="3" customWidth="1"/>
    <col min="14597" max="14603" width="15" style="3" customWidth="1"/>
    <col min="14604" max="14848" width="9.140625" style="3"/>
    <col min="14849" max="14849" width="5.7109375" style="3" customWidth="1"/>
    <col min="14850" max="14850" width="26.140625" style="3" customWidth="1"/>
    <col min="14851" max="14851" width="8.7109375" style="3" customWidth="1"/>
    <col min="14852" max="14852" width="37.140625" style="3" customWidth="1"/>
    <col min="14853" max="14859" width="15" style="3" customWidth="1"/>
    <col min="14860" max="15104" width="9.140625" style="3"/>
    <col min="15105" max="15105" width="5.7109375" style="3" customWidth="1"/>
    <col min="15106" max="15106" width="26.140625" style="3" customWidth="1"/>
    <col min="15107" max="15107" width="8.7109375" style="3" customWidth="1"/>
    <col min="15108" max="15108" width="37.140625" style="3" customWidth="1"/>
    <col min="15109" max="15115" width="15" style="3" customWidth="1"/>
    <col min="15116" max="15360" width="9.140625" style="3"/>
    <col min="15361" max="15361" width="5.7109375" style="3" customWidth="1"/>
    <col min="15362" max="15362" width="26.140625" style="3" customWidth="1"/>
    <col min="15363" max="15363" width="8.7109375" style="3" customWidth="1"/>
    <col min="15364" max="15364" width="37.140625" style="3" customWidth="1"/>
    <col min="15365" max="15371" width="15" style="3" customWidth="1"/>
    <col min="15372" max="15616" width="9.140625" style="3"/>
    <col min="15617" max="15617" width="5.7109375" style="3" customWidth="1"/>
    <col min="15618" max="15618" width="26.140625" style="3" customWidth="1"/>
    <col min="15619" max="15619" width="8.7109375" style="3" customWidth="1"/>
    <col min="15620" max="15620" width="37.140625" style="3" customWidth="1"/>
    <col min="15621" max="15627" width="15" style="3" customWidth="1"/>
    <col min="15628" max="15872" width="9.140625" style="3"/>
    <col min="15873" max="15873" width="5.7109375" style="3" customWidth="1"/>
    <col min="15874" max="15874" width="26.140625" style="3" customWidth="1"/>
    <col min="15875" max="15875" width="8.7109375" style="3" customWidth="1"/>
    <col min="15876" max="15876" width="37.140625" style="3" customWidth="1"/>
    <col min="15877" max="15883" width="15" style="3" customWidth="1"/>
    <col min="15884" max="16128" width="9.140625" style="3"/>
    <col min="16129" max="16129" width="5.7109375" style="3" customWidth="1"/>
    <col min="16130" max="16130" width="26.140625" style="3" customWidth="1"/>
    <col min="16131" max="16131" width="8.7109375" style="3" customWidth="1"/>
    <col min="16132" max="16132" width="37.140625" style="3" customWidth="1"/>
    <col min="16133" max="16139" width="15" style="3" customWidth="1"/>
    <col min="16140" max="16384" width="9.140625" style="3"/>
  </cols>
  <sheetData>
    <row r="3" spans="1:11" x14ac:dyDescent="0.2">
      <c r="B3" s="2" t="s">
        <v>0</v>
      </c>
      <c r="C3" s="2"/>
      <c r="D3" s="2"/>
      <c r="E3" s="127"/>
      <c r="F3" s="127"/>
      <c r="G3" s="127"/>
      <c r="H3" s="127"/>
      <c r="I3" s="127"/>
      <c r="J3" s="127"/>
    </row>
    <row r="4" spans="1:11" x14ac:dyDescent="0.2">
      <c r="B4" s="2" t="s">
        <v>1</v>
      </c>
      <c r="C4" s="2"/>
      <c r="D4" s="2"/>
      <c r="E4" s="127"/>
      <c r="F4" s="127"/>
      <c r="G4" s="127"/>
      <c r="H4" s="127"/>
      <c r="I4" s="127"/>
      <c r="J4" s="127"/>
    </row>
    <row r="5" spans="1:11" x14ac:dyDescent="0.2">
      <c r="B5" s="2" t="s">
        <v>1272</v>
      </c>
      <c r="C5" s="2"/>
      <c r="D5" s="2"/>
      <c r="E5" s="127"/>
      <c r="F5" s="127"/>
      <c r="G5" s="127"/>
      <c r="H5" s="127"/>
      <c r="I5" s="127"/>
      <c r="J5" s="127"/>
    </row>
    <row r="7" spans="1:11" ht="18" x14ac:dyDescent="0.25">
      <c r="A7" s="4" t="s">
        <v>2</v>
      </c>
      <c r="B7" s="5" t="s">
        <v>1259</v>
      </c>
      <c r="C7" s="6"/>
      <c r="D7" s="7"/>
      <c r="E7" s="121"/>
      <c r="F7" s="121"/>
      <c r="G7" s="121"/>
      <c r="H7" s="121"/>
      <c r="I7" s="121"/>
      <c r="J7" s="8"/>
      <c r="K7" s="122"/>
    </row>
    <row r="8" spans="1:11" ht="13.5" thickBot="1" x14ac:dyDescent="0.25">
      <c r="A8" s="1" t="s">
        <v>2</v>
      </c>
      <c r="C8" s="9"/>
      <c r="E8" s="122"/>
      <c r="F8" s="122"/>
      <c r="G8" s="122"/>
      <c r="H8" s="122"/>
      <c r="I8" s="122"/>
      <c r="J8" s="122"/>
      <c r="K8" s="122"/>
    </row>
    <row r="9" spans="1:11" ht="34.5" customHeight="1" thickBot="1" x14ac:dyDescent="0.25">
      <c r="A9" s="1" t="s">
        <v>2</v>
      </c>
      <c r="B9" s="10"/>
      <c r="C9" s="11"/>
      <c r="D9" s="12" t="s">
        <v>4</v>
      </c>
      <c r="E9" s="145" t="s">
        <v>5</v>
      </c>
      <c r="F9" s="146"/>
      <c r="G9" s="145" t="s">
        <v>6</v>
      </c>
      <c r="H9" s="146"/>
      <c r="I9" s="120"/>
      <c r="J9" s="120"/>
      <c r="K9" s="122"/>
    </row>
    <row r="10" spans="1:11" ht="34.5" customHeight="1" x14ac:dyDescent="0.2">
      <c r="A10" s="1" t="s">
        <v>2</v>
      </c>
      <c r="B10" s="13" t="s">
        <v>7</v>
      </c>
      <c r="C10" s="14" t="s">
        <v>8</v>
      </c>
      <c r="D10" s="15" t="s">
        <v>9</v>
      </c>
      <c r="E10" s="16" t="s">
        <v>10</v>
      </c>
      <c r="F10" s="17" t="s">
        <v>11</v>
      </c>
      <c r="G10" s="16" t="s">
        <v>12</v>
      </c>
      <c r="H10" s="17" t="s">
        <v>13</v>
      </c>
      <c r="I10" s="17" t="s">
        <v>14</v>
      </c>
      <c r="J10" s="17" t="s">
        <v>15</v>
      </c>
      <c r="K10" s="122"/>
    </row>
    <row r="11" spans="1:11" ht="13.5" customHeight="1" thickBot="1" x14ac:dyDescent="0.25">
      <c r="A11" s="1" t="s">
        <v>2</v>
      </c>
      <c r="B11" s="18"/>
      <c r="C11" s="19"/>
      <c r="D11" s="20"/>
      <c r="E11" s="21"/>
      <c r="F11" s="22"/>
      <c r="G11" s="21"/>
      <c r="H11" s="22"/>
      <c r="I11" s="22"/>
      <c r="J11" s="22"/>
      <c r="K11" s="122"/>
    </row>
    <row r="12" spans="1:11" ht="13.5" thickBot="1" x14ac:dyDescent="0.25">
      <c r="A12" s="1" t="s">
        <v>2</v>
      </c>
      <c r="B12" s="23" t="s">
        <v>1071</v>
      </c>
      <c r="C12" s="24"/>
      <c r="D12" s="25"/>
      <c r="E12" s="26"/>
      <c r="F12" s="123"/>
      <c r="G12" s="26"/>
      <c r="H12" s="123"/>
      <c r="I12" s="123"/>
      <c r="J12" s="123"/>
      <c r="K12" s="122"/>
    </row>
    <row r="13" spans="1:11" x14ac:dyDescent="0.2">
      <c r="A13" s="1" t="s">
        <v>2</v>
      </c>
      <c r="B13" s="27" t="s">
        <v>1260</v>
      </c>
      <c r="C13" s="28" t="s">
        <v>1261</v>
      </c>
      <c r="D13" s="29" t="s">
        <v>1262</v>
      </c>
      <c r="E13" s="30">
        <v>500000</v>
      </c>
      <c r="F13" s="31">
        <v>0</v>
      </c>
      <c r="G13" s="30">
        <v>500000</v>
      </c>
      <c r="H13" s="31">
        <v>0</v>
      </c>
      <c r="I13" s="32">
        <v>500000</v>
      </c>
      <c r="J13" s="32">
        <f>E13-(F13+H13+I13)</f>
        <v>0</v>
      </c>
      <c r="K13" s="122"/>
    </row>
    <row r="14" spans="1:11" x14ac:dyDescent="0.2">
      <c r="A14" s="1" t="s">
        <v>2</v>
      </c>
      <c r="B14" s="33"/>
      <c r="C14" s="34"/>
      <c r="D14" s="35" t="s">
        <v>38</v>
      </c>
      <c r="E14" s="36"/>
      <c r="F14" s="124"/>
      <c r="G14" s="36"/>
      <c r="H14" s="124"/>
      <c r="I14" s="125">
        <v>500000</v>
      </c>
      <c r="J14" s="125"/>
      <c r="K14" s="122"/>
    </row>
    <row r="15" spans="1:11" x14ac:dyDescent="0.2">
      <c r="A15" s="1" t="s">
        <v>2</v>
      </c>
      <c r="B15" s="27" t="s">
        <v>1260</v>
      </c>
      <c r="C15" s="28" t="s">
        <v>1263</v>
      </c>
      <c r="D15" s="29" t="s">
        <v>1264</v>
      </c>
      <c r="E15" s="30">
        <v>433000</v>
      </c>
      <c r="F15" s="31">
        <v>0</v>
      </c>
      <c r="G15" s="30">
        <v>233000</v>
      </c>
      <c r="H15" s="31">
        <v>148133.4</v>
      </c>
      <c r="I15" s="32">
        <v>200000</v>
      </c>
      <c r="J15" s="32">
        <f>E15-(F15+H15+I15)</f>
        <v>84866.599999999977</v>
      </c>
      <c r="K15" s="122"/>
    </row>
    <row r="16" spans="1:11" x14ac:dyDescent="0.2">
      <c r="A16" s="1" t="s">
        <v>2</v>
      </c>
      <c r="B16" s="33"/>
      <c r="C16" s="34"/>
      <c r="D16" s="35" t="s">
        <v>38</v>
      </c>
      <c r="E16" s="36"/>
      <c r="F16" s="124"/>
      <c r="G16" s="36"/>
      <c r="H16" s="124"/>
      <c r="I16" s="125">
        <v>200000</v>
      </c>
      <c r="J16" s="125"/>
      <c r="K16" s="122"/>
    </row>
    <row r="17" spans="1:11" x14ac:dyDescent="0.2">
      <c r="A17" s="1" t="s">
        <v>2</v>
      </c>
      <c r="B17" s="27" t="s">
        <v>1260</v>
      </c>
      <c r="C17" s="28" t="s">
        <v>1315</v>
      </c>
      <c r="D17" s="29" t="s">
        <v>1316</v>
      </c>
      <c r="E17" s="30">
        <v>700000</v>
      </c>
      <c r="F17" s="31">
        <v>0</v>
      </c>
      <c r="G17" s="30">
        <v>400000</v>
      </c>
      <c r="H17" s="31">
        <v>0</v>
      </c>
      <c r="I17" s="32">
        <v>300000</v>
      </c>
      <c r="J17" s="32">
        <f>E17-(F17+H17+I17)</f>
        <v>400000</v>
      </c>
      <c r="K17" s="122"/>
    </row>
    <row r="18" spans="1:11" ht="13.5" thickBot="1" x14ac:dyDescent="0.25">
      <c r="A18" s="1" t="s">
        <v>2</v>
      </c>
      <c r="B18" s="33"/>
      <c r="C18" s="34"/>
      <c r="D18" s="35" t="s">
        <v>38</v>
      </c>
      <c r="E18" s="36"/>
      <c r="F18" s="124"/>
      <c r="G18" s="36"/>
      <c r="H18" s="124"/>
      <c r="I18" s="125">
        <v>300000</v>
      </c>
      <c r="J18" s="125"/>
      <c r="K18" s="122"/>
    </row>
    <row r="19" spans="1:11" ht="13.5" thickBot="1" x14ac:dyDescent="0.25">
      <c r="A19" s="1" t="s">
        <v>2</v>
      </c>
      <c r="B19" s="23" t="s">
        <v>1076</v>
      </c>
      <c r="C19" s="24"/>
      <c r="D19" s="25"/>
      <c r="E19" s="26">
        <v>1633000</v>
      </c>
      <c r="F19" s="123">
        <v>0</v>
      </c>
      <c r="G19" s="26">
        <v>1133000</v>
      </c>
      <c r="H19" s="123">
        <v>148133.4</v>
      </c>
      <c r="I19" s="123">
        <v>1000000</v>
      </c>
      <c r="J19" s="123">
        <v>484866.6</v>
      </c>
      <c r="K19" s="122"/>
    </row>
    <row r="20" spans="1:11" ht="13.5" thickBot="1" x14ac:dyDescent="0.25">
      <c r="A20" s="1" t="s">
        <v>2</v>
      </c>
      <c r="B20" s="37"/>
      <c r="C20" s="38"/>
      <c r="D20" s="39" t="s">
        <v>195</v>
      </c>
      <c r="E20" s="40">
        <f>SUM(E12:E19)/2</f>
        <v>1633000</v>
      </c>
      <c r="F20" s="41">
        <f>SUM(F12:F19)/2</f>
        <v>0</v>
      </c>
      <c r="G20" s="40">
        <f>SUM(G12:G19)/2</f>
        <v>1133000</v>
      </c>
      <c r="H20" s="126">
        <f>SUM(H12:H19)/2</f>
        <v>148133.4</v>
      </c>
      <c r="I20" s="126">
        <f>SUM(I12:I19)/3</f>
        <v>1000000</v>
      </c>
      <c r="J20" s="126">
        <f>E20-(F20+H20+I20)</f>
        <v>484866.60000000009</v>
      </c>
      <c r="K20" s="42"/>
    </row>
    <row r="21" spans="1:11" x14ac:dyDescent="0.2">
      <c r="A21" s="1" t="s">
        <v>2</v>
      </c>
      <c r="C21" s="9"/>
      <c r="E21" s="122"/>
      <c r="F21" s="122"/>
      <c r="G21" s="122"/>
      <c r="H21" s="122"/>
      <c r="I21" s="122"/>
      <c r="J21" s="122"/>
      <c r="K21" s="12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2F880-9030-4F14-93C8-EEA8C2F754B5}">
  <sheetPr codeName="List1">
    <pageSetUpPr fitToPage="1"/>
  </sheetPr>
  <dimension ref="A3:K185"/>
  <sheetViews>
    <sheetView showGridLines="0" workbookViewId="0"/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119" customWidth="1"/>
    <col min="12" max="256" width="9.140625" style="3"/>
    <col min="257" max="257" width="5.7109375" style="3" customWidth="1"/>
    <col min="258" max="258" width="26.140625" style="3" customWidth="1"/>
    <col min="259" max="259" width="8.7109375" style="3" customWidth="1"/>
    <col min="260" max="260" width="37.140625" style="3" customWidth="1"/>
    <col min="261" max="267" width="15" style="3" customWidth="1"/>
    <col min="268" max="512" width="9.140625" style="3"/>
    <col min="513" max="513" width="5.7109375" style="3" customWidth="1"/>
    <col min="514" max="514" width="26.140625" style="3" customWidth="1"/>
    <col min="515" max="515" width="8.7109375" style="3" customWidth="1"/>
    <col min="516" max="516" width="37.140625" style="3" customWidth="1"/>
    <col min="517" max="523" width="15" style="3" customWidth="1"/>
    <col min="524" max="768" width="9.140625" style="3"/>
    <col min="769" max="769" width="5.7109375" style="3" customWidth="1"/>
    <col min="770" max="770" width="26.140625" style="3" customWidth="1"/>
    <col min="771" max="771" width="8.7109375" style="3" customWidth="1"/>
    <col min="772" max="772" width="37.140625" style="3" customWidth="1"/>
    <col min="773" max="779" width="15" style="3" customWidth="1"/>
    <col min="780" max="1024" width="9.140625" style="3"/>
    <col min="1025" max="1025" width="5.7109375" style="3" customWidth="1"/>
    <col min="1026" max="1026" width="26.140625" style="3" customWidth="1"/>
    <col min="1027" max="1027" width="8.7109375" style="3" customWidth="1"/>
    <col min="1028" max="1028" width="37.140625" style="3" customWidth="1"/>
    <col min="1029" max="1035" width="15" style="3" customWidth="1"/>
    <col min="1036" max="1280" width="9.140625" style="3"/>
    <col min="1281" max="1281" width="5.7109375" style="3" customWidth="1"/>
    <col min="1282" max="1282" width="26.140625" style="3" customWidth="1"/>
    <col min="1283" max="1283" width="8.7109375" style="3" customWidth="1"/>
    <col min="1284" max="1284" width="37.140625" style="3" customWidth="1"/>
    <col min="1285" max="1291" width="15" style="3" customWidth="1"/>
    <col min="1292" max="1536" width="9.140625" style="3"/>
    <col min="1537" max="1537" width="5.7109375" style="3" customWidth="1"/>
    <col min="1538" max="1538" width="26.140625" style="3" customWidth="1"/>
    <col min="1539" max="1539" width="8.7109375" style="3" customWidth="1"/>
    <col min="1540" max="1540" width="37.140625" style="3" customWidth="1"/>
    <col min="1541" max="1547" width="15" style="3" customWidth="1"/>
    <col min="1548" max="1792" width="9.140625" style="3"/>
    <col min="1793" max="1793" width="5.7109375" style="3" customWidth="1"/>
    <col min="1794" max="1794" width="26.140625" style="3" customWidth="1"/>
    <col min="1795" max="1795" width="8.7109375" style="3" customWidth="1"/>
    <col min="1796" max="1796" width="37.140625" style="3" customWidth="1"/>
    <col min="1797" max="1803" width="15" style="3" customWidth="1"/>
    <col min="1804" max="2048" width="9.140625" style="3"/>
    <col min="2049" max="2049" width="5.7109375" style="3" customWidth="1"/>
    <col min="2050" max="2050" width="26.140625" style="3" customWidth="1"/>
    <col min="2051" max="2051" width="8.7109375" style="3" customWidth="1"/>
    <col min="2052" max="2052" width="37.140625" style="3" customWidth="1"/>
    <col min="2053" max="2059" width="15" style="3" customWidth="1"/>
    <col min="2060" max="2304" width="9.140625" style="3"/>
    <col min="2305" max="2305" width="5.7109375" style="3" customWidth="1"/>
    <col min="2306" max="2306" width="26.140625" style="3" customWidth="1"/>
    <col min="2307" max="2307" width="8.7109375" style="3" customWidth="1"/>
    <col min="2308" max="2308" width="37.140625" style="3" customWidth="1"/>
    <col min="2309" max="2315" width="15" style="3" customWidth="1"/>
    <col min="2316" max="2560" width="9.140625" style="3"/>
    <col min="2561" max="2561" width="5.7109375" style="3" customWidth="1"/>
    <col min="2562" max="2562" width="26.140625" style="3" customWidth="1"/>
    <col min="2563" max="2563" width="8.7109375" style="3" customWidth="1"/>
    <col min="2564" max="2564" width="37.140625" style="3" customWidth="1"/>
    <col min="2565" max="2571" width="15" style="3" customWidth="1"/>
    <col min="2572" max="2816" width="9.140625" style="3"/>
    <col min="2817" max="2817" width="5.7109375" style="3" customWidth="1"/>
    <col min="2818" max="2818" width="26.140625" style="3" customWidth="1"/>
    <col min="2819" max="2819" width="8.7109375" style="3" customWidth="1"/>
    <col min="2820" max="2820" width="37.140625" style="3" customWidth="1"/>
    <col min="2821" max="2827" width="15" style="3" customWidth="1"/>
    <col min="2828" max="3072" width="9.140625" style="3"/>
    <col min="3073" max="3073" width="5.7109375" style="3" customWidth="1"/>
    <col min="3074" max="3074" width="26.140625" style="3" customWidth="1"/>
    <col min="3075" max="3075" width="8.7109375" style="3" customWidth="1"/>
    <col min="3076" max="3076" width="37.140625" style="3" customWidth="1"/>
    <col min="3077" max="3083" width="15" style="3" customWidth="1"/>
    <col min="3084" max="3328" width="9.140625" style="3"/>
    <col min="3329" max="3329" width="5.7109375" style="3" customWidth="1"/>
    <col min="3330" max="3330" width="26.140625" style="3" customWidth="1"/>
    <col min="3331" max="3331" width="8.7109375" style="3" customWidth="1"/>
    <col min="3332" max="3332" width="37.140625" style="3" customWidth="1"/>
    <col min="3333" max="3339" width="15" style="3" customWidth="1"/>
    <col min="3340" max="3584" width="9.140625" style="3"/>
    <col min="3585" max="3585" width="5.7109375" style="3" customWidth="1"/>
    <col min="3586" max="3586" width="26.140625" style="3" customWidth="1"/>
    <col min="3587" max="3587" width="8.7109375" style="3" customWidth="1"/>
    <col min="3588" max="3588" width="37.140625" style="3" customWidth="1"/>
    <col min="3589" max="3595" width="15" style="3" customWidth="1"/>
    <col min="3596" max="3840" width="9.140625" style="3"/>
    <col min="3841" max="3841" width="5.7109375" style="3" customWidth="1"/>
    <col min="3842" max="3842" width="26.140625" style="3" customWidth="1"/>
    <col min="3843" max="3843" width="8.7109375" style="3" customWidth="1"/>
    <col min="3844" max="3844" width="37.140625" style="3" customWidth="1"/>
    <col min="3845" max="3851" width="15" style="3" customWidth="1"/>
    <col min="3852" max="4096" width="9.140625" style="3"/>
    <col min="4097" max="4097" width="5.7109375" style="3" customWidth="1"/>
    <col min="4098" max="4098" width="26.140625" style="3" customWidth="1"/>
    <col min="4099" max="4099" width="8.7109375" style="3" customWidth="1"/>
    <col min="4100" max="4100" width="37.140625" style="3" customWidth="1"/>
    <col min="4101" max="4107" width="15" style="3" customWidth="1"/>
    <col min="4108" max="4352" width="9.140625" style="3"/>
    <col min="4353" max="4353" width="5.7109375" style="3" customWidth="1"/>
    <col min="4354" max="4354" width="26.140625" style="3" customWidth="1"/>
    <col min="4355" max="4355" width="8.7109375" style="3" customWidth="1"/>
    <col min="4356" max="4356" width="37.140625" style="3" customWidth="1"/>
    <col min="4357" max="4363" width="15" style="3" customWidth="1"/>
    <col min="4364" max="4608" width="9.140625" style="3"/>
    <col min="4609" max="4609" width="5.7109375" style="3" customWidth="1"/>
    <col min="4610" max="4610" width="26.140625" style="3" customWidth="1"/>
    <col min="4611" max="4611" width="8.7109375" style="3" customWidth="1"/>
    <col min="4612" max="4612" width="37.140625" style="3" customWidth="1"/>
    <col min="4613" max="4619" width="15" style="3" customWidth="1"/>
    <col min="4620" max="4864" width="9.140625" style="3"/>
    <col min="4865" max="4865" width="5.7109375" style="3" customWidth="1"/>
    <col min="4866" max="4866" width="26.140625" style="3" customWidth="1"/>
    <col min="4867" max="4867" width="8.7109375" style="3" customWidth="1"/>
    <col min="4868" max="4868" width="37.140625" style="3" customWidth="1"/>
    <col min="4869" max="4875" width="15" style="3" customWidth="1"/>
    <col min="4876" max="5120" width="9.140625" style="3"/>
    <col min="5121" max="5121" width="5.7109375" style="3" customWidth="1"/>
    <col min="5122" max="5122" width="26.140625" style="3" customWidth="1"/>
    <col min="5123" max="5123" width="8.7109375" style="3" customWidth="1"/>
    <col min="5124" max="5124" width="37.140625" style="3" customWidth="1"/>
    <col min="5125" max="5131" width="15" style="3" customWidth="1"/>
    <col min="5132" max="5376" width="9.140625" style="3"/>
    <col min="5377" max="5377" width="5.7109375" style="3" customWidth="1"/>
    <col min="5378" max="5378" width="26.140625" style="3" customWidth="1"/>
    <col min="5379" max="5379" width="8.7109375" style="3" customWidth="1"/>
    <col min="5380" max="5380" width="37.140625" style="3" customWidth="1"/>
    <col min="5381" max="5387" width="15" style="3" customWidth="1"/>
    <col min="5388" max="5632" width="9.140625" style="3"/>
    <col min="5633" max="5633" width="5.7109375" style="3" customWidth="1"/>
    <col min="5634" max="5634" width="26.140625" style="3" customWidth="1"/>
    <col min="5635" max="5635" width="8.7109375" style="3" customWidth="1"/>
    <col min="5636" max="5636" width="37.140625" style="3" customWidth="1"/>
    <col min="5637" max="5643" width="15" style="3" customWidth="1"/>
    <col min="5644" max="5888" width="9.140625" style="3"/>
    <col min="5889" max="5889" width="5.7109375" style="3" customWidth="1"/>
    <col min="5890" max="5890" width="26.140625" style="3" customWidth="1"/>
    <col min="5891" max="5891" width="8.7109375" style="3" customWidth="1"/>
    <col min="5892" max="5892" width="37.140625" style="3" customWidth="1"/>
    <col min="5893" max="5899" width="15" style="3" customWidth="1"/>
    <col min="5900" max="6144" width="9.140625" style="3"/>
    <col min="6145" max="6145" width="5.7109375" style="3" customWidth="1"/>
    <col min="6146" max="6146" width="26.140625" style="3" customWidth="1"/>
    <col min="6147" max="6147" width="8.7109375" style="3" customWidth="1"/>
    <col min="6148" max="6148" width="37.140625" style="3" customWidth="1"/>
    <col min="6149" max="6155" width="15" style="3" customWidth="1"/>
    <col min="6156" max="6400" width="9.140625" style="3"/>
    <col min="6401" max="6401" width="5.7109375" style="3" customWidth="1"/>
    <col min="6402" max="6402" width="26.140625" style="3" customWidth="1"/>
    <col min="6403" max="6403" width="8.7109375" style="3" customWidth="1"/>
    <col min="6404" max="6404" width="37.140625" style="3" customWidth="1"/>
    <col min="6405" max="6411" width="15" style="3" customWidth="1"/>
    <col min="6412" max="6656" width="9.140625" style="3"/>
    <col min="6657" max="6657" width="5.7109375" style="3" customWidth="1"/>
    <col min="6658" max="6658" width="26.140625" style="3" customWidth="1"/>
    <col min="6659" max="6659" width="8.7109375" style="3" customWidth="1"/>
    <col min="6660" max="6660" width="37.140625" style="3" customWidth="1"/>
    <col min="6661" max="6667" width="15" style="3" customWidth="1"/>
    <col min="6668" max="6912" width="9.140625" style="3"/>
    <col min="6913" max="6913" width="5.7109375" style="3" customWidth="1"/>
    <col min="6914" max="6914" width="26.140625" style="3" customWidth="1"/>
    <col min="6915" max="6915" width="8.7109375" style="3" customWidth="1"/>
    <col min="6916" max="6916" width="37.140625" style="3" customWidth="1"/>
    <col min="6917" max="6923" width="15" style="3" customWidth="1"/>
    <col min="6924" max="7168" width="9.140625" style="3"/>
    <col min="7169" max="7169" width="5.7109375" style="3" customWidth="1"/>
    <col min="7170" max="7170" width="26.140625" style="3" customWidth="1"/>
    <col min="7171" max="7171" width="8.7109375" style="3" customWidth="1"/>
    <col min="7172" max="7172" width="37.140625" style="3" customWidth="1"/>
    <col min="7173" max="7179" width="15" style="3" customWidth="1"/>
    <col min="7180" max="7424" width="9.140625" style="3"/>
    <col min="7425" max="7425" width="5.7109375" style="3" customWidth="1"/>
    <col min="7426" max="7426" width="26.140625" style="3" customWidth="1"/>
    <col min="7427" max="7427" width="8.7109375" style="3" customWidth="1"/>
    <col min="7428" max="7428" width="37.140625" style="3" customWidth="1"/>
    <col min="7429" max="7435" width="15" style="3" customWidth="1"/>
    <col min="7436" max="7680" width="9.140625" style="3"/>
    <col min="7681" max="7681" width="5.7109375" style="3" customWidth="1"/>
    <col min="7682" max="7682" width="26.140625" style="3" customWidth="1"/>
    <col min="7683" max="7683" width="8.7109375" style="3" customWidth="1"/>
    <col min="7684" max="7684" width="37.140625" style="3" customWidth="1"/>
    <col min="7685" max="7691" width="15" style="3" customWidth="1"/>
    <col min="7692" max="7936" width="9.140625" style="3"/>
    <col min="7937" max="7937" width="5.7109375" style="3" customWidth="1"/>
    <col min="7938" max="7938" width="26.140625" style="3" customWidth="1"/>
    <col min="7939" max="7939" width="8.7109375" style="3" customWidth="1"/>
    <col min="7940" max="7940" width="37.140625" style="3" customWidth="1"/>
    <col min="7941" max="7947" width="15" style="3" customWidth="1"/>
    <col min="7948" max="8192" width="9.140625" style="3"/>
    <col min="8193" max="8193" width="5.7109375" style="3" customWidth="1"/>
    <col min="8194" max="8194" width="26.140625" style="3" customWidth="1"/>
    <col min="8195" max="8195" width="8.7109375" style="3" customWidth="1"/>
    <col min="8196" max="8196" width="37.140625" style="3" customWidth="1"/>
    <col min="8197" max="8203" width="15" style="3" customWidth="1"/>
    <col min="8204" max="8448" width="9.140625" style="3"/>
    <col min="8449" max="8449" width="5.7109375" style="3" customWidth="1"/>
    <col min="8450" max="8450" width="26.140625" style="3" customWidth="1"/>
    <col min="8451" max="8451" width="8.7109375" style="3" customWidth="1"/>
    <col min="8452" max="8452" width="37.140625" style="3" customWidth="1"/>
    <col min="8453" max="8459" width="15" style="3" customWidth="1"/>
    <col min="8460" max="8704" width="9.140625" style="3"/>
    <col min="8705" max="8705" width="5.7109375" style="3" customWidth="1"/>
    <col min="8706" max="8706" width="26.140625" style="3" customWidth="1"/>
    <col min="8707" max="8707" width="8.7109375" style="3" customWidth="1"/>
    <col min="8708" max="8708" width="37.140625" style="3" customWidth="1"/>
    <col min="8709" max="8715" width="15" style="3" customWidth="1"/>
    <col min="8716" max="8960" width="9.140625" style="3"/>
    <col min="8961" max="8961" width="5.7109375" style="3" customWidth="1"/>
    <col min="8962" max="8962" width="26.140625" style="3" customWidth="1"/>
    <col min="8963" max="8963" width="8.7109375" style="3" customWidth="1"/>
    <col min="8964" max="8964" width="37.140625" style="3" customWidth="1"/>
    <col min="8965" max="8971" width="15" style="3" customWidth="1"/>
    <col min="8972" max="9216" width="9.140625" style="3"/>
    <col min="9217" max="9217" width="5.7109375" style="3" customWidth="1"/>
    <col min="9218" max="9218" width="26.140625" style="3" customWidth="1"/>
    <col min="9219" max="9219" width="8.7109375" style="3" customWidth="1"/>
    <col min="9220" max="9220" width="37.140625" style="3" customWidth="1"/>
    <col min="9221" max="9227" width="15" style="3" customWidth="1"/>
    <col min="9228" max="9472" width="9.140625" style="3"/>
    <col min="9473" max="9473" width="5.7109375" style="3" customWidth="1"/>
    <col min="9474" max="9474" width="26.140625" style="3" customWidth="1"/>
    <col min="9475" max="9475" width="8.7109375" style="3" customWidth="1"/>
    <col min="9476" max="9476" width="37.140625" style="3" customWidth="1"/>
    <col min="9477" max="9483" width="15" style="3" customWidth="1"/>
    <col min="9484" max="9728" width="9.140625" style="3"/>
    <col min="9729" max="9729" width="5.7109375" style="3" customWidth="1"/>
    <col min="9730" max="9730" width="26.140625" style="3" customWidth="1"/>
    <col min="9731" max="9731" width="8.7109375" style="3" customWidth="1"/>
    <col min="9732" max="9732" width="37.140625" style="3" customWidth="1"/>
    <col min="9733" max="9739" width="15" style="3" customWidth="1"/>
    <col min="9740" max="9984" width="9.140625" style="3"/>
    <col min="9985" max="9985" width="5.7109375" style="3" customWidth="1"/>
    <col min="9986" max="9986" width="26.140625" style="3" customWidth="1"/>
    <col min="9987" max="9987" width="8.7109375" style="3" customWidth="1"/>
    <col min="9988" max="9988" width="37.140625" style="3" customWidth="1"/>
    <col min="9989" max="9995" width="15" style="3" customWidth="1"/>
    <col min="9996" max="10240" width="9.140625" style="3"/>
    <col min="10241" max="10241" width="5.7109375" style="3" customWidth="1"/>
    <col min="10242" max="10242" width="26.140625" style="3" customWidth="1"/>
    <col min="10243" max="10243" width="8.7109375" style="3" customWidth="1"/>
    <col min="10244" max="10244" width="37.140625" style="3" customWidth="1"/>
    <col min="10245" max="10251" width="15" style="3" customWidth="1"/>
    <col min="10252" max="10496" width="9.140625" style="3"/>
    <col min="10497" max="10497" width="5.7109375" style="3" customWidth="1"/>
    <col min="10498" max="10498" width="26.140625" style="3" customWidth="1"/>
    <col min="10499" max="10499" width="8.7109375" style="3" customWidth="1"/>
    <col min="10500" max="10500" width="37.140625" style="3" customWidth="1"/>
    <col min="10501" max="10507" width="15" style="3" customWidth="1"/>
    <col min="10508" max="10752" width="9.140625" style="3"/>
    <col min="10753" max="10753" width="5.7109375" style="3" customWidth="1"/>
    <col min="10754" max="10754" width="26.140625" style="3" customWidth="1"/>
    <col min="10755" max="10755" width="8.7109375" style="3" customWidth="1"/>
    <col min="10756" max="10756" width="37.140625" style="3" customWidth="1"/>
    <col min="10757" max="10763" width="15" style="3" customWidth="1"/>
    <col min="10764" max="11008" width="9.140625" style="3"/>
    <col min="11009" max="11009" width="5.7109375" style="3" customWidth="1"/>
    <col min="11010" max="11010" width="26.140625" style="3" customWidth="1"/>
    <col min="11011" max="11011" width="8.7109375" style="3" customWidth="1"/>
    <col min="11012" max="11012" width="37.140625" style="3" customWidth="1"/>
    <col min="11013" max="11019" width="15" style="3" customWidth="1"/>
    <col min="11020" max="11264" width="9.140625" style="3"/>
    <col min="11265" max="11265" width="5.7109375" style="3" customWidth="1"/>
    <col min="11266" max="11266" width="26.140625" style="3" customWidth="1"/>
    <col min="11267" max="11267" width="8.7109375" style="3" customWidth="1"/>
    <col min="11268" max="11268" width="37.140625" style="3" customWidth="1"/>
    <col min="11269" max="11275" width="15" style="3" customWidth="1"/>
    <col min="11276" max="11520" width="9.140625" style="3"/>
    <col min="11521" max="11521" width="5.7109375" style="3" customWidth="1"/>
    <col min="11522" max="11522" width="26.140625" style="3" customWidth="1"/>
    <col min="11523" max="11523" width="8.7109375" style="3" customWidth="1"/>
    <col min="11524" max="11524" width="37.140625" style="3" customWidth="1"/>
    <col min="11525" max="11531" width="15" style="3" customWidth="1"/>
    <col min="11532" max="11776" width="9.140625" style="3"/>
    <col min="11777" max="11777" width="5.7109375" style="3" customWidth="1"/>
    <col min="11778" max="11778" width="26.140625" style="3" customWidth="1"/>
    <col min="11779" max="11779" width="8.7109375" style="3" customWidth="1"/>
    <col min="11780" max="11780" width="37.140625" style="3" customWidth="1"/>
    <col min="11781" max="11787" width="15" style="3" customWidth="1"/>
    <col min="11788" max="12032" width="9.140625" style="3"/>
    <col min="12033" max="12033" width="5.7109375" style="3" customWidth="1"/>
    <col min="12034" max="12034" width="26.140625" style="3" customWidth="1"/>
    <col min="12035" max="12035" width="8.7109375" style="3" customWidth="1"/>
    <col min="12036" max="12036" width="37.140625" style="3" customWidth="1"/>
    <col min="12037" max="12043" width="15" style="3" customWidth="1"/>
    <col min="12044" max="12288" width="9.140625" style="3"/>
    <col min="12289" max="12289" width="5.7109375" style="3" customWidth="1"/>
    <col min="12290" max="12290" width="26.140625" style="3" customWidth="1"/>
    <col min="12291" max="12291" width="8.7109375" style="3" customWidth="1"/>
    <col min="12292" max="12292" width="37.140625" style="3" customWidth="1"/>
    <col min="12293" max="12299" width="15" style="3" customWidth="1"/>
    <col min="12300" max="12544" width="9.140625" style="3"/>
    <col min="12545" max="12545" width="5.7109375" style="3" customWidth="1"/>
    <col min="12546" max="12546" width="26.140625" style="3" customWidth="1"/>
    <col min="12547" max="12547" width="8.7109375" style="3" customWidth="1"/>
    <col min="12548" max="12548" width="37.140625" style="3" customWidth="1"/>
    <col min="12549" max="12555" width="15" style="3" customWidth="1"/>
    <col min="12556" max="12800" width="9.140625" style="3"/>
    <col min="12801" max="12801" width="5.7109375" style="3" customWidth="1"/>
    <col min="12802" max="12802" width="26.140625" style="3" customWidth="1"/>
    <col min="12803" max="12803" width="8.7109375" style="3" customWidth="1"/>
    <col min="12804" max="12804" width="37.140625" style="3" customWidth="1"/>
    <col min="12805" max="12811" width="15" style="3" customWidth="1"/>
    <col min="12812" max="13056" width="9.140625" style="3"/>
    <col min="13057" max="13057" width="5.7109375" style="3" customWidth="1"/>
    <col min="13058" max="13058" width="26.140625" style="3" customWidth="1"/>
    <col min="13059" max="13059" width="8.7109375" style="3" customWidth="1"/>
    <col min="13060" max="13060" width="37.140625" style="3" customWidth="1"/>
    <col min="13061" max="13067" width="15" style="3" customWidth="1"/>
    <col min="13068" max="13312" width="9.140625" style="3"/>
    <col min="13313" max="13313" width="5.7109375" style="3" customWidth="1"/>
    <col min="13314" max="13314" width="26.140625" style="3" customWidth="1"/>
    <col min="13315" max="13315" width="8.7109375" style="3" customWidth="1"/>
    <col min="13316" max="13316" width="37.140625" style="3" customWidth="1"/>
    <col min="13317" max="13323" width="15" style="3" customWidth="1"/>
    <col min="13324" max="13568" width="9.140625" style="3"/>
    <col min="13569" max="13569" width="5.7109375" style="3" customWidth="1"/>
    <col min="13570" max="13570" width="26.140625" style="3" customWidth="1"/>
    <col min="13571" max="13571" width="8.7109375" style="3" customWidth="1"/>
    <col min="13572" max="13572" width="37.140625" style="3" customWidth="1"/>
    <col min="13573" max="13579" width="15" style="3" customWidth="1"/>
    <col min="13580" max="13824" width="9.140625" style="3"/>
    <col min="13825" max="13825" width="5.7109375" style="3" customWidth="1"/>
    <col min="13826" max="13826" width="26.140625" style="3" customWidth="1"/>
    <col min="13827" max="13827" width="8.7109375" style="3" customWidth="1"/>
    <col min="13828" max="13828" width="37.140625" style="3" customWidth="1"/>
    <col min="13829" max="13835" width="15" style="3" customWidth="1"/>
    <col min="13836" max="14080" width="9.140625" style="3"/>
    <col min="14081" max="14081" width="5.7109375" style="3" customWidth="1"/>
    <col min="14082" max="14082" width="26.140625" style="3" customWidth="1"/>
    <col min="14083" max="14083" width="8.7109375" style="3" customWidth="1"/>
    <col min="14084" max="14084" width="37.140625" style="3" customWidth="1"/>
    <col min="14085" max="14091" width="15" style="3" customWidth="1"/>
    <col min="14092" max="14336" width="9.140625" style="3"/>
    <col min="14337" max="14337" width="5.7109375" style="3" customWidth="1"/>
    <col min="14338" max="14338" width="26.140625" style="3" customWidth="1"/>
    <col min="14339" max="14339" width="8.7109375" style="3" customWidth="1"/>
    <col min="14340" max="14340" width="37.140625" style="3" customWidth="1"/>
    <col min="14341" max="14347" width="15" style="3" customWidth="1"/>
    <col min="14348" max="14592" width="9.140625" style="3"/>
    <col min="14593" max="14593" width="5.7109375" style="3" customWidth="1"/>
    <col min="14594" max="14594" width="26.140625" style="3" customWidth="1"/>
    <col min="14595" max="14595" width="8.7109375" style="3" customWidth="1"/>
    <col min="14596" max="14596" width="37.140625" style="3" customWidth="1"/>
    <col min="14597" max="14603" width="15" style="3" customWidth="1"/>
    <col min="14604" max="14848" width="9.140625" style="3"/>
    <col min="14849" max="14849" width="5.7109375" style="3" customWidth="1"/>
    <col min="14850" max="14850" width="26.140625" style="3" customWidth="1"/>
    <col min="14851" max="14851" width="8.7109375" style="3" customWidth="1"/>
    <col min="14852" max="14852" width="37.140625" style="3" customWidth="1"/>
    <col min="14853" max="14859" width="15" style="3" customWidth="1"/>
    <col min="14860" max="15104" width="9.140625" style="3"/>
    <col min="15105" max="15105" width="5.7109375" style="3" customWidth="1"/>
    <col min="15106" max="15106" width="26.140625" style="3" customWidth="1"/>
    <col min="15107" max="15107" width="8.7109375" style="3" customWidth="1"/>
    <col min="15108" max="15108" width="37.140625" style="3" customWidth="1"/>
    <col min="15109" max="15115" width="15" style="3" customWidth="1"/>
    <col min="15116" max="15360" width="9.140625" style="3"/>
    <col min="15361" max="15361" width="5.7109375" style="3" customWidth="1"/>
    <col min="15362" max="15362" width="26.140625" style="3" customWidth="1"/>
    <col min="15363" max="15363" width="8.7109375" style="3" customWidth="1"/>
    <col min="15364" max="15364" width="37.140625" style="3" customWidth="1"/>
    <col min="15365" max="15371" width="15" style="3" customWidth="1"/>
    <col min="15372" max="15616" width="9.140625" style="3"/>
    <col min="15617" max="15617" width="5.7109375" style="3" customWidth="1"/>
    <col min="15618" max="15618" width="26.140625" style="3" customWidth="1"/>
    <col min="15619" max="15619" width="8.7109375" style="3" customWidth="1"/>
    <col min="15620" max="15620" width="37.140625" style="3" customWidth="1"/>
    <col min="15621" max="15627" width="15" style="3" customWidth="1"/>
    <col min="15628" max="15872" width="9.140625" style="3"/>
    <col min="15873" max="15873" width="5.7109375" style="3" customWidth="1"/>
    <col min="15874" max="15874" width="26.140625" style="3" customWidth="1"/>
    <col min="15875" max="15875" width="8.7109375" style="3" customWidth="1"/>
    <col min="15876" max="15876" width="37.140625" style="3" customWidth="1"/>
    <col min="15877" max="15883" width="15" style="3" customWidth="1"/>
    <col min="15884" max="16128" width="9.140625" style="3"/>
    <col min="16129" max="16129" width="5.7109375" style="3" customWidth="1"/>
    <col min="16130" max="16130" width="26.140625" style="3" customWidth="1"/>
    <col min="16131" max="16131" width="8.7109375" style="3" customWidth="1"/>
    <col min="16132" max="16132" width="37.140625" style="3" customWidth="1"/>
    <col min="16133" max="16139" width="15" style="3" customWidth="1"/>
    <col min="16140" max="16384" width="9.140625" style="3"/>
  </cols>
  <sheetData>
    <row r="3" spans="1:11" x14ac:dyDescent="0.2">
      <c r="B3" s="2" t="s">
        <v>0</v>
      </c>
      <c r="C3" s="2"/>
      <c r="D3" s="2"/>
      <c r="E3" s="127"/>
      <c r="F3" s="127"/>
      <c r="G3" s="127"/>
      <c r="H3" s="127"/>
      <c r="I3" s="127"/>
      <c r="J3" s="127"/>
    </row>
    <row r="4" spans="1:11" x14ac:dyDescent="0.2">
      <c r="B4" s="2" t="s">
        <v>1</v>
      </c>
      <c r="C4" s="2"/>
      <c r="D4" s="2"/>
      <c r="E4" s="127"/>
      <c r="F4" s="127"/>
      <c r="G4" s="127"/>
      <c r="H4" s="127"/>
      <c r="I4" s="127"/>
      <c r="J4" s="127"/>
    </row>
    <row r="5" spans="1:11" x14ac:dyDescent="0.2">
      <c r="B5" s="2" t="s">
        <v>1272</v>
      </c>
      <c r="C5" s="2"/>
      <c r="D5" s="2"/>
      <c r="E5" s="127"/>
      <c r="F5" s="127"/>
      <c r="G5" s="127"/>
      <c r="H5" s="127"/>
      <c r="I5" s="127"/>
      <c r="J5" s="127"/>
    </row>
    <row r="7" spans="1:11" ht="18" x14ac:dyDescent="0.25">
      <c r="A7" s="4" t="s">
        <v>2</v>
      </c>
      <c r="B7" s="5" t="s">
        <v>3</v>
      </c>
      <c r="C7" s="6"/>
      <c r="D7" s="7"/>
      <c r="E7" s="121"/>
      <c r="F7" s="121"/>
      <c r="G7" s="121"/>
      <c r="H7" s="121"/>
      <c r="I7" s="121"/>
      <c r="J7" s="8"/>
      <c r="K7" s="122"/>
    </row>
    <row r="8" spans="1:11" ht="13.5" thickBot="1" x14ac:dyDescent="0.25">
      <c r="A8" s="1" t="s">
        <v>2</v>
      </c>
      <c r="C8" s="9"/>
      <c r="E8" s="122"/>
      <c r="F8" s="122"/>
      <c r="G8" s="122"/>
      <c r="H8" s="122"/>
      <c r="I8" s="122"/>
      <c r="J8" s="122"/>
      <c r="K8" s="122"/>
    </row>
    <row r="9" spans="1:11" ht="34.5" customHeight="1" thickBot="1" x14ac:dyDescent="0.25">
      <c r="A9" s="1" t="s">
        <v>2</v>
      </c>
      <c r="B9" s="10"/>
      <c r="C9" s="11"/>
      <c r="D9" s="12" t="s">
        <v>4</v>
      </c>
      <c r="E9" s="145" t="s">
        <v>5</v>
      </c>
      <c r="F9" s="146"/>
      <c r="G9" s="145" t="s">
        <v>6</v>
      </c>
      <c r="H9" s="146"/>
      <c r="I9" s="120"/>
      <c r="J9" s="120"/>
      <c r="K9" s="122"/>
    </row>
    <row r="10" spans="1:11" ht="34.5" customHeight="1" x14ac:dyDescent="0.2">
      <c r="A10" s="1" t="s">
        <v>2</v>
      </c>
      <c r="B10" s="13" t="s">
        <v>7</v>
      </c>
      <c r="C10" s="14" t="s">
        <v>8</v>
      </c>
      <c r="D10" s="15" t="s">
        <v>9</v>
      </c>
      <c r="E10" s="16" t="s">
        <v>10</v>
      </c>
      <c r="F10" s="17" t="s">
        <v>11</v>
      </c>
      <c r="G10" s="16" t="s">
        <v>12</v>
      </c>
      <c r="H10" s="17" t="s">
        <v>13</v>
      </c>
      <c r="I10" s="17" t="s">
        <v>14</v>
      </c>
      <c r="J10" s="17" t="s">
        <v>15</v>
      </c>
      <c r="K10" s="122"/>
    </row>
    <row r="11" spans="1:11" ht="13.5" customHeight="1" thickBot="1" x14ac:dyDescent="0.25">
      <c r="A11" s="1" t="s">
        <v>2</v>
      </c>
      <c r="B11" s="18"/>
      <c r="C11" s="19"/>
      <c r="D11" s="20"/>
      <c r="E11" s="21"/>
      <c r="F11" s="22"/>
      <c r="G11" s="21"/>
      <c r="H11" s="22"/>
      <c r="I11" s="22"/>
      <c r="J11" s="22"/>
      <c r="K11" s="122"/>
    </row>
    <row r="12" spans="1:11" ht="13.5" thickBot="1" x14ac:dyDescent="0.25">
      <c r="A12" s="1" t="s">
        <v>2</v>
      </c>
      <c r="B12" s="23" t="s">
        <v>16</v>
      </c>
      <c r="C12" s="24"/>
      <c r="D12" s="25"/>
      <c r="E12" s="26"/>
      <c r="F12" s="123"/>
      <c r="G12" s="26"/>
      <c r="H12" s="123"/>
      <c r="I12" s="123"/>
      <c r="J12" s="123"/>
      <c r="K12" s="122"/>
    </row>
    <row r="13" spans="1:11" x14ac:dyDescent="0.2">
      <c r="A13" s="1" t="s">
        <v>2</v>
      </c>
      <c r="B13" s="27" t="s">
        <v>17</v>
      </c>
      <c r="C13" s="28" t="s">
        <v>18</v>
      </c>
      <c r="D13" s="29" t="s">
        <v>19</v>
      </c>
      <c r="E13" s="30">
        <v>14325</v>
      </c>
      <c r="F13" s="31">
        <v>3531.99</v>
      </c>
      <c r="G13" s="30">
        <v>300</v>
      </c>
      <c r="H13" s="31">
        <v>300</v>
      </c>
      <c r="I13" s="32">
        <v>2334</v>
      </c>
      <c r="J13" s="32">
        <f>E13-(F13+H13+I13)</f>
        <v>8159.01</v>
      </c>
      <c r="K13" s="122"/>
    </row>
    <row r="14" spans="1:11" x14ac:dyDescent="0.2">
      <c r="A14" s="1" t="s">
        <v>2</v>
      </c>
      <c r="B14" s="33"/>
      <c r="C14" s="34"/>
      <c r="D14" s="35" t="s">
        <v>20</v>
      </c>
      <c r="E14" s="36"/>
      <c r="F14" s="124"/>
      <c r="G14" s="36"/>
      <c r="H14" s="124"/>
      <c r="I14" s="125">
        <v>2334</v>
      </c>
      <c r="J14" s="125"/>
      <c r="K14" s="122"/>
    </row>
    <row r="15" spans="1:11" x14ac:dyDescent="0.2">
      <c r="A15" s="1" t="s">
        <v>2</v>
      </c>
      <c r="B15" s="27" t="s">
        <v>17</v>
      </c>
      <c r="C15" s="28" t="s">
        <v>21</v>
      </c>
      <c r="D15" s="29" t="s">
        <v>22</v>
      </c>
      <c r="E15" s="30">
        <v>69000</v>
      </c>
      <c r="F15" s="31">
        <v>449.48</v>
      </c>
      <c r="G15" s="30">
        <v>23500</v>
      </c>
      <c r="H15" s="31">
        <v>23500</v>
      </c>
      <c r="I15" s="32">
        <v>42000</v>
      </c>
      <c r="J15" s="32">
        <f>E15-(F15+H15+I15)</f>
        <v>3050.5200000000041</v>
      </c>
      <c r="K15" s="122"/>
    </row>
    <row r="16" spans="1:11" x14ac:dyDescent="0.2">
      <c r="A16" s="1" t="s">
        <v>2</v>
      </c>
      <c r="B16" s="33"/>
      <c r="C16" s="34"/>
      <c r="D16" s="35" t="s">
        <v>20</v>
      </c>
      <c r="E16" s="36"/>
      <c r="F16" s="124"/>
      <c r="G16" s="36"/>
      <c r="H16" s="124"/>
      <c r="I16" s="125">
        <v>42000</v>
      </c>
      <c r="J16" s="125"/>
      <c r="K16" s="122"/>
    </row>
    <row r="17" spans="1:11" x14ac:dyDescent="0.2">
      <c r="A17" s="1" t="s">
        <v>2</v>
      </c>
      <c r="B17" s="27" t="s">
        <v>17</v>
      </c>
      <c r="C17" s="28" t="s">
        <v>23</v>
      </c>
      <c r="D17" s="29" t="s">
        <v>24</v>
      </c>
      <c r="E17" s="30">
        <v>453000</v>
      </c>
      <c r="F17" s="31">
        <v>8991.5300000000007</v>
      </c>
      <c r="G17" s="30">
        <v>0</v>
      </c>
      <c r="H17" s="31">
        <v>0</v>
      </c>
      <c r="I17" s="32">
        <v>1830</v>
      </c>
      <c r="J17" s="32">
        <f>E17-(F17+H17+I17)</f>
        <v>442178.47</v>
      </c>
      <c r="K17" s="122"/>
    </row>
    <row r="18" spans="1:11" x14ac:dyDescent="0.2">
      <c r="A18" s="1" t="s">
        <v>2</v>
      </c>
      <c r="B18" s="33"/>
      <c r="C18" s="34"/>
      <c r="D18" s="35" t="s">
        <v>20</v>
      </c>
      <c r="E18" s="36"/>
      <c r="F18" s="124"/>
      <c r="G18" s="36"/>
      <c r="H18" s="124"/>
      <c r="I18" s="125">
        <v>1830</v>
      </c>
      <c r="J18" s="125"/>
      <c r="K18" s="122"/>
    </row>
    <row r="19" spans="1:11" x14ac:dyDescent="0.2">
      <c r="A19" s="1" t="s">
        <v>2</v>
      </c>
      <c r="B19" s="27" t="s">
        <v>17</v>
      </c>
      <c r="C19" s="28" t="s">
        <v>25</v>
      </c>
      <c r="D19" s="29" t="s">
        <v>26</v>
      </c>
      <c r="E19" s="30">
        <v>4500</v>
      </c>
      <c r="F19" s="31">
        <v>0</v>
      </c>
      <c r="G19" s="30">
        <v>0</v>
      </c>
      <c r="H19" s="31">
        <v>0</v>
      </c>
      <c r="I19" s="32">
        <v>900</v>
      </c>
      <c r="J19" s="32">
        <f>E19-(F19+H19+I19)</f>
        <v>3600</v>
      </c>
      <c r="K19" s="122"/>
    </row>
    <row r="20" spans="1:11" x14ac:dyDescent="0.2">
      <c r="A20" s="1" t="s">
        <v>2</v>
      </c>
      <c r="B20" s="33"/>
      <c r="C20" s="34"/>
      <c r="D20" s="35" t="s">
        <v>20</v>
      </c>
      <c r="E20" s="36"/>
      <c r="F20" s="124"/>
      <c r="G20" s="36"/>
      <c r="H20" s="124"/>
      <c r="I20" s="125">
        <v>900</v>
      </c>
      <c r="J20" s="125"/>
      <c r="K20" s="122"/>
    </row>
    <row r="21" spans="1:11" x14ac:dyDescent="0.2">
      <c r="A21" s="1" t="s">
        <v>2</v>
      </c>
      <c r="B21" s="27" t="s">
        <v>17</v>
      </c>
      <c r="C21" s="28" t="s">
        <v>27</v>
      </c>
      <c r="D21" s="29" t="s">
        <v>28</v>
      </c>
      <c r="E21" s="30">
        <v>2600</v>
      </c>
      <c r="F21" s="31">
        <v>0</v>
      </c>
      <c r="G21" s="30">
        <v>0</v>
      </c>
      <c r="H21" s="31">
        <v>0</v>
      </c>
      <c r="I21" s="32">
        <v>2600</v>
      </c>
      <c r="J21" s="32">
        <f>E21-(F21+H21+I21)</f>
        <v>0</v>
      </c>
      <c r="K21" s="122"/>
    </row>
    <row r="22" spans="1:11" x14ac:dyDescent="0.2">
      <c r="A22" s="1" t="s">
        <v>2</v>
      </c>
      <c r="B22" s="33"/>
      <c r="C22" s="34"/>
      <c r="D22" s="35" t="s">
        <v>20</v>
      </c>
      <c r="E22" s="36"/>
      <c r="F22" s="124"/>
      <c r="G22" s="36"/>
      <c r="H22" s="124"/>
      <c r="I22" s="125">
        <v>2600</v>
      </c>
      <c r="J22" s="125"/>
      <c r="K22" s="122"/>
    </row>
    <row r="23" spans="1:11" x14ac:dyDescent="0.2">
      <c r="A23" s="1" t="s">
        <v>2</v>
      </c>
      <c r="B23" s="27" t="s">
        <v>17</v>
      </c>
      <c r="C23" s="28" t="s">
        <v>29</v>
      </c>
      <c r="D23" s="29" t="s">
        <v>30</v>
      </c>
      <c r="E23" s="30">
        <v>6000</v>
      </c>
      <c r="F23" s="31">
        <v>0</v>
      </c>
      <c r="G23" s="30">
        <v>0</v>
      </c>
      <c r="H23" s="31">
        <v>0</v>
      </c>
      <c r="I23" s="32">
        <v>4000</v>
      </c>
      <c r="J23" s="32">
        <f>E23-(F23+H23+I23)</f>
        <v>2000</v>
      </c>
      <c r="K23" s="122"/>
    </row>
    <row r="24" spans="1:11" x14ac:dyDescent="0.2">
      <c r="A24" s="1" t="s">
        <v>2</v>
      </c>
      <c r="B24" s="33"/>
      <c r="C24" s="34"/>
      <c r="D24" s="35" t="s">
        <v>20</v>
      </c>
      <c r="E24" s="36"/>
      <c r="F24" s="124"/>
      <c r="G24" s="36"/>
      <c r="H24" s="124"/>
      <c r="I24" s="125">
        <v>4000</v>
      </c>
      <c r="J24" s="125"/>
      <c r="K24" s="122"/>
    </row>
    <row r="25" spans="1:11" x14ac:dyDescent="0.2">
      <c r="A25" s="1" t="s">
        <v>2</v>
      </c>
      <c r="B25" s="27" t="s">
        <v>17</v>
      </c>
      <c r="C25" s="28" t="s">
        <v>31</v>
      </c>
      <c r="D25" s="29" t="s">
        <v>32</v>
      </c>
      <c r="E25" s="30">
        <v>6000</v>
      </c>
      <c r="F25" s="31">
        <v>0</v>
      </c>
      <c r="G25" s="30">
        <v>0</v>
      </c>
      <c r="H25" s="31">
        <v>0</v>
      </c>
      <c r="I25" s="32">
        <v>4000</v>
      </c>
      <c r="J25" s="32">
        <f>E25-(F25+H25+I25)</f>
        <v>2000</v>
      </c>
      <c r="K25" s="122"/>
    </row>
    <row r="26" spans="1:11" x14ac:dyDescent="0.2">
      <c r="A26" s="1" t="s">
        <v>2</v>
      </c>
      <c r="B26" s="33"/>
      <c r="C26" s="34"/>
      <c r="D26" s="35" t="s">
        <v>20</v>
      </c>
      <c r="E26" s="36"/>
      <c r="F26" s="124"/>
      <c r="G26" s="36"/>
      <c r="H26" s="124"/>
      <c r="I26" s="125">
        <v>4000</v>
      </c>
      <c r="J26" s="125"/>
      <c r="K26" s="122"/>
    </row>
    <row r="27" spans="1:11" x14ac:dyDescent="0.2">
      <c r="A27" s="1" t="s">
        <v>2</v>
      </c>
      <c r="B27" s="27" t="s">
        <v>17</v>
      </c>
      <c r="C27" s="28" t="s">
        <v>33</v>
      </c>
      <c r="D27" s="29" t="s">
        <v>34</v>
      </c>
      <c r="E27" s="30">
        <v>12980</v>
      </c>
      <c r="F27" s="31">
        <v>0</v>
      </c>
      <c r="G27" s="30">
        <v>0</v>
      </c>
      <c r="H27" s="31">
        <v>4310</v>
      </c>
      <c r="I27" s="32">
        <v>4480</v>
      </c>
      <c r="J27" s="32">
        <f>E27-(F27+H27+I27)</f>
        <v>4190</v>
      </c>
      <c r="K27" s="122"/>
    </row>
    <row r="28" spans="1:11" x14ac:dyDescent="0.2">
      <c r="A28" s="1" t="s">
        <v>2</v>
      </c>
      <c r="B28" s="33"/>
      <c r="C28" s="34"/>
      <c r="D28" s="35" t="s">
        <v>20</v>
      </c>
      <c r="E28" s="36"/>
      <c r="F28" s="124"/>
      <c r="G28" s="36"/>
      <c r="H28" s="124"/>
      <c r="I28" s="125">
        <v>4480</v>
      </c>
      <c r="J28" s="125"/>
      <c r="K28" s="122"/>
    </row>
    <row r="29" spans="1:11" x14ac:dyDescent="0.2">
      <c r="A29" s="1" t="s">
        <v>2</v>
      </c>
      <c r="B29" s="27" t="s">
        <v>35</v>
      </c>
      <c r="C29" s="28" t="s">
        <v>36</v>
      </c>
      <c r="D29" s="29" t="s">
        <v>37</v>
      </c>
      <c r="E29" s="30">
        <v>478779</v>
      </c>
      <c r="F29" s="31">
        <v>129914.38</v>
      </c>
      <c r="G29" s="30">
        <v>220466</v>
      </c>
      <c r="H29" s="31">
        <v>220466</v>
      </c>
      <c r="I29" s="32">
        <v>90000</v>
      </c>
      <c r="J29" s="32">
        <f>E29-(F29+H29+I29)</f>
        <v>38398.619999999995</v>
      </c>
      <c r="K29" s="122"/>
    </row>
    <row r="30" spans="1:11" x14ac:dyDescent="0.2">
      <c r="A30" s="1" t="s">
        <v>2</v>
      </c>
      <c r="B30" s="33"/>
      <c r="C30" s="34"/>
      <c r="D30" s="35" t="s">
        <v>38</v>
      </c>
      <c r="E30" s="36"/>
      <c r="F30" s="124"/>
      <c r="G30" s="36"/>
      <c r="H30" s="124"/>
      <c r="I30" s="125">
        <v>90000</v>
      </c>
      <c r="J30" s="125"/>
      <c r="K30" s="122"/>
    </row>
    <row r="31" spans="1:11" x14ac:dyDescent="0.2">
      <c r="A31" s="1" t="s">
        <v>2</v>
      </c>
      <c r="B31" s="27" t="s">
        <v>35</v>
      </c>
      <c r="C31" s="28" t="s">
        <v>39</v>
      </c>
      <c r="D31" s="29" t="s">
        <v>40</v>
      </c>
      <c r="E31" s="30">
        <v>100000</v>
      </c>
      <c r="F31" s="31">
        <v>0</v>
      </c>
      <c r="G31" s="30">
        <v>0</v>
      </c>
      <c r="H31" s="31">
        <v>10000</v>
      </c>
      <c r="I31" s="32">
        <v>10000</v>
      </c>
      <c r="J31" s="32">
        <f>E31-(F31+H31+I31)</f>
        <v>80000</v>
      </c>
      <c r="K31" s="122"/>
    </row>
    <row r="32" spans="1:11" x14ac:dyDescent="0.2">
      <c r="A32" s="1" t="s">
        <v>2</v>
      </c>
      <c r="B32" s="33"/>
      <c r="C32" s="34"/>
      <c r="D32" s="35" t="s">
        <v>38</v>
      </c>
      <c r="E32" s="36"/>
      <c r="F32" s="124"/>
      <c r="G32" s="36"/>
      <c r="H32" s="124"/>
      <c r="I32" s="125">
        <v>10000</v>
      </c>
      <c r="J32" s="125"/>
      <c r="K32" s="122"/>
    </row>
    <row r="33" spans="1:11" x14ac:dyDescent="0.2">
      <c r="A33" s="1" t="s">
        <v>2</v>
      </c>
      <c r="B33" s="27" t="s">
        <v>41</v>
      </c>
      <c r="C33" s="28" t="s">
        <v>42</v>
      </c>
      <c r="D33" s="29" t="s">
        <v>43</v>
      </c>
      <c r="E33" s="30">
        <v>150000</v>
      </c>
      <c r="F33" s="31">
        <v>7251.7</v>
      </c>
      <c r="G33" s="30">
        <v>4200</v>
      </c>
      <c r="H33" s="31">
        <v>4200</v>
      </c>
      <c r="I33" s="32">
        <v>3000</v>
      </c>
      <c r="J33" s="32">
        <f>E33-(F33+H33+I33)</f>
        <v>135548.29999999999</v>
      </c>
      <c r="K33" s="122"/>
    </row>
    <row r="34" spans="1:11" x14ac:dyDescent="0.2">
      <c r="A34" s="1" t="s">
        <v>2</v>
      </c>
      <c r="B34" s="33"/>
      <c r="C34" s="34"/>
      <c r="D34" s="35" t="s">
        <v>38</v>
      </c>
      <c r="E34" s="36"/>
      <c r="F34" s="124"/>
      <c r="G34" s="36"/>
      <c r="H34" s="124"/>
      <c r="I34" s="125">
        <v>3000</v>
      </c>
      <c r="J34" s="125"/>
      <c r="K34" s="122"/>
    </row>
    <row r="35" spans="1:11" x14ac:dyDescent="0.2">
      <c r="A35" s="1" t="s">
        <v>2</v>
      </c>
      <c r="B35" s="27" t="s">
        <v>41</v>
      </c>
      <c r="C35" s="28" t="s">
        <v>44</v>
      </c>
      <c r="D35" s="29" t="s">
        <v>45</v>
      </c>
      <c r="E35" s="30">
        <v>121000</v>
      </c>
      <c r="F35" s="31">
        <v>26180.77</v>
      </c>
      <c r="G35" s="30">
        <v>45000</v>
      </c>
      <c r="H35" s="31">
        <v>45000</v>
      </c>
      <c r="I35" s="32">
        <v>30000</v>
      </c>
      <c r="J35" s="32">
        <f>E35-(F35+H35+I35)</f>
        <v>19819.229999999996</v>
      </c>
      <c r="K35" s="122"/>
    </row>
    <row r="36" spans="1:11" x14ac:dyDescent="0.2">
      <c r="A36" s="1" t="s">
        <v>2</v>
      </c>
      <c r="B36" s="33"/>
      <c r="C36" s="34"/>
      <c r="D36" s="35" t="s">
        <v>38</v>
      </c>
      <c r="E36" s="36"/>
      <c r="F36" s="124"/>
      <c r="G36" s="36"/>
      <c r="H36" s="124"/>
      <c r="I36" s="125">
        <v>30000</v>
      </c>
      <c r="J36" s="125"/>
      <c r="K36" s="122"/>
    </row>
    <row r="37" spans="1:11" x14ac:dyDescent="0.2">
      <c r="A37" s="1" t="s">
        <v>2</v>
      </c>
      <c r="B37" s="27" t="s">
        <v>41</v>
      </c>
      <c r="C37" s="28" t="s">
        <v>46</v>
      </c>
      <c r="D37" s="29" t="s">
        <v>47</v>
      </c>
      <c r="E37" s="30">
        <v>211000</v>
      </c>
      <c r="F37" s="31">
        <v>5038.5600000000004</v>
      </c>
      <c r="G37" s="30">
        <v>5500</v>
      </c>
      <c r="H37" s="31">
        <v>5500</v>
      </c>
      <c r="I37" s="32">
        <v>4000</v>
      </c>
      <c r="J37" s="32">
        <f>E37-(F37+H37+I37)</f>
        <v>196461.44</v>
      </c>
      <c r="K37" s="122"/>
    </row>
    <row r="38" spans="1:11" x14ac:dyDescent="0.2">
      <c r="A38" s="1" t="s">
        <v>2</v>
      </c>
      <c r="B38" s="33"/>
      <c r="C38" s="34"/>
      <c r="D38" s="35" t="s">
        <v>38</v>
      </c>
      <c r="E38" s="36"/>
      <c r="F38" s="124"/>
      <c r="G38" s="36"/>
      <c r="H38" s="124"/>
      <c r="I38" s="125">
        <v>4000</v>
      </c>
      <c r="J38" s="125"/>
      <c r="K38" s="122"/>
    </row>
    <row r="39" spans="1:11" x14ac:dyDescent="0.2">
      <c r="A39" s="1" t="s">
        <v>2</v>
      </c>
      <c r="B39" s="27" t="s">
        <v>41</v>
      </c>
      <c r="C39" s="28" t="s">
        <v>48</v>
      </c>
      <c r="D39" s="29" t="s">
        <v>49</v>
      </c>
      <c r="E39" s="30">
        <v>270000</v>
      </c>
      <c r="F39" s="31">
        <v>0</v>
      </c>
      <c r="G39" s="30">
        <v>1500</v>
      </c>
      <c r="H39" s="31">
        <v>1500</v>
      </c>
      <c r="I39" s="32">
        <v>20000</v>
      </c>
      <c r="J39" s="32">
        <f>E39-(F39+H39+I39)</f>
        <v>248500</v>
      </c>
      <c r="K39" s="122"/>
    </row>
    <row r="40" spans="1:11" x14ac:dyDescent="0.2">
      <c r="A40" s="1" t="s">
        <v>2</v>
      </c>
      <c r="B40" s="33"/>
      <c r="C40" s="34"/>
      <c r="D40" s="35" t="s">
        <v>38</v>
      </c>
      <c r="E40" s="36"/>
      <c r="F40" s="124"/>
      <c r="G40" s="36"/>
      <c r="H40" s="124"/>
      <c r="I40" s="125">
        <v>20000</v>
      </c>
      <c r="J40" s="125"/>
      <c r="K40" s="122"/>
    </row>
    <row r="41" spans="1:11" x14ac:dyDescent="0.2">
      <c r="A41" s="1" t="s">
        <v>2</v>
      </c>
      <c r="B41" s="27" t="s">
        <v>41</v>
      </c>
      <c r="C41" s="28" t="s">
        <v>50</v>
      </c>
      <c r="D41" s="29" t="s">
        <v>51</v>
      </c>
      <c r="E41" s="30">
        <v>80000</v>
      </c>
      <c r="F41" s="31">
        <v>0</v>
      </c>
      <c r="G41" s="30">
        <v>1550</v>
      </c>
      <c r="H41" s="31">
        <v>1550</v>
      </c>
      <c r="I41" s="32">
        <v>500</v>
      </c>
      <c r="J41" s="32">
        <f>E41-(F41+H41+I41)</f>
        <v>77950</v>
      </c>
      <c r="K41" s="122"/>
    </row>
    <row r="42" spans="1:11" x14ac:dyDescent="0.2">
      <c r="A42" s="1" t="s">
        <v>2</v>
      </c>
      <c r="B42" s="33"/>
      <c r="C42" s="34"/>
      <c r="D42" s="35" t="s">
        <v>38</v>
      </c>
      <c r="E42" s="36"/>
      <c r="F42" s="124"/>
      <c r="G42" s="36"/>
      <c r="H42" s="124"/>
      <c r="I42" s="125">
        <v>500</v>
      </c>
      <c r="J42" s="125"/>
      <c r="K42" s="122"/>
    </row>
    <row r="43" spans="1:11" x14ac:dyDescent="0.2">
      <c r="A43" s="1" t="s">
        <v>2</v>
      </c>
      <c r="B43" s="27" t="s">
        <v>41</v>
      </c>
      <c r="C43" s="28" t="s">
        <v>52</v>
      </c>
      <c r="D43" s="29" t="s">
        <v>53</v>
      </c>
      <c r="E43" s="30">
        <v>135000</v>
      </c>
      <c r="F43" s="31">
        <v>0</v>
      </c>
      <c r="G43" s="30">
        <v>30000</v>
      </c>
      <c r="H43" s="31">
        <v>29976</v>
      </c>
      <c r="I43" s="32">
        <v>50000</v>
      </c>
      <c r="J43" s="32">
        <f>E43-(F43+H43+I43)</f>
        <v>55024</v>
      </c>
      <c r="K43" s="122"/>
    </row>
    <row r="44" spans="1:11" x14ac:dyDescent="0.2">
      <c r="A44" s="1" t="s">
        <v>2</v>
      </c>
      <c r="B44" s="33"/>
      <c r="C44" s="34"/>
      <c r="D44" s="35" t="s">
        <v>54</v>
      </c>
      <c r="E44" s="36"/>
      <c r="F44" s="124"/>
      <c r="G44" s="36"/>
      <c r="H44" s="124"/>
      <c r="I44" s="125">
        <v>50000</v>
      </c>
      <c r="J44" s="125"/>
      <c r="K44" s="122"/>
    </row>
    <row r="45" spans="1:11" x14ac:dyDescent="0.2">
      <c r="A45" s="1" t="s">
        <v>2</v>
      </c>
      <c r="B45" s="27" t="s">
        <v>55</v>
      </c>
      <c r="C45" s="28" t="s">
        <v>56</v>
      </c>
      <c r="D45" s="29" t="s">
        <v>57</v>
      </c>
      <c r="E45" s="30">
        <v>365480</v>
      </c>
      <c r="F45" s="31">
        <v>0</v>
      </c>
      <c r="G45" s="30">
        <v>10000</v>
      </c>
      <c r="H45" s="31">
        <v>10000</v>
      </c>
      <c r="I45" s="32">
        <v>12200</v>
      </c>
      <c r="J45" s="32">
        <f>E45-(F45+H45+I45)</f>
        <v>343280</v>
      </c>
      <c r="K45" s="122"/>
    </row>
    <row r="46" spans="1:11" x14ac:dyDescent="0.2">
      <c r="A46" s="1" t="s">
        <v>2</v>
      </c>
      <c r="B46" s="33"/>
      <c r="C46" s="34"/>
      <c r="D46" s="35" t="s">
        <v>54</v>
      </c>
      <c r="E46" s="36"/>
      <c r="F46" s="124"/>
      <c r="G46" s="36"/>
      <c r="H46" s="124"/>
      <c r="I46" s="125">
        <v>12200</v>
      </c>
      <c r="J46" s="125"/>
      <c r="K46" s="122"/>
    </row>
    <row r="47" spans="1:11" x14ac:dyDescent="0.2">
      <c r="A47" s="1" t="s">
        <v>2</v>
      </c>
      <c r="B47" s="27" t="s">
        <v>55</v>
      </c>
      <c r="C47" s="28" t="s">
        <v>58</v>
      </c>
      <c r="D47" s="29" t="s">
        <v>59</v>
      </c>
      <c r="E47" s="30">
        <v>2433</v>
      </c>
      <c r="F47" s="31">
        <v>0</v>
      </c>
      <c r="G47" s="30">
        <v>0</v>
      </c>
      <c r="H47" s="31">
        <v>0</v>
      </c>
      <c r="I47" s="32">
        <v>800</v>
      </c>
      <c r="J47" s="32">
        <f>E47-(F47+H47+I47)</f>
        <v>1633</v>
      </c>
      <c r="K47" s="122"/>
    </row>
    <row r="48" spans="1:11" x14ac:dyDescent="0.2">
      <c r="A48" s="1" t="s">
        <v>2</v>
      </c>
      <c r="B48" s="33"/>
      <c r="C48" s="34"/>
      <c r="D48" s="35" t="s">
        <v>20</v>
      </c>
      <c r="E48" s="36"/>
      <c r="F48" s="124"/>
      <c r="G48" s="36"/>
      <c r="H48" s="124"/>
      <c r="I48" s="125">
        <v>800</v>
      </c>
      <c r="J48" s="125"/>
      <c r="K48" s="122"/>
    </row>
    <row r="49" spans="1:11" x14ac:dyDescent="0.2">
      <c r="A49" s="1" t="s">
        <v>2</v>
      </c>
      <c r="B49" s="27" t="s">
        <v>55</v>
      </c>
      <c r="C49" s="28" t="s">
        <v>60</v>
      </c>
      <c r="D49" s="29" t="s">
        <v>61</v>
      </c>
      <c r="E49" s="30">
        <v>3800</v>
      </c>
      <c r="F49" s="31">
        <v>0</v>
      </c>
      <c r="G49" s="30">
        <v>0</v>
      </c>
      <c r="H49" s="31">
        <v>0</v>
      </c>
      <c r="I49" s="32">
        <v>1000</v>
      </c>
      <c r="J49" s="32">
        <f>E49-(F49+H49+I49)</f>
        <v>2800</v>
      </c>
      <c r="K49" s="122"/>
    </row>
    <row r="50" spans="1:11" x14ac:dyDescent="0.2">
      <c r="A50" s="1" t="s">
        <v>2</v>
      </c>
      <c r="B50" s="33"/>
      <c r="C50" s="34"/>
      <c r="D50" s="35" t="s">
        <v>20</v>
      </c>
      <c r="E50" s="36"/>
      <c r="F50" s="124"/>
      <c r="G50" s="36"/>
      <c r="H50" s="124"/>
      <c r="I50" s="125">
        <v>1000</v>
      </c>
      <c r="J50" s="125"/>
      <c r="K50" s="122"/>
    </row>
    <row r="51" spans="1:11" x14ac:dyDescent="0.2">
      <c r="A51" s="1" t="s">
        <v>2</v>
      </c>
      <c r="B51" s="27" t="s">
        <v>55</v>
      </c>
      <c r="C51" s="28" t="s">
        <v>62</v>
      </c>
      <c r="D51" s="29" t="s">
        <v>63</v>
      </c>
      <c r="E51" s="30">
        <v>319340</v>
      </c>
      <c r="F51" s="31">
        <v>0</v>
      </c>
      <c r="G51" s="30">
        <v>0</v>
      </c>
      <c r="H51" s="31">
        <v>700</v>
      </c>
      <c r="I51" s="32">
        <v>11000</v>
      </c>
      <c r="J51" s="32">
        <f>E51-(F51+H51+I51)</f>
        <v>307640</v>
      </c>
      <c r="K51" s="122"/>
    </row>
    <row r="52" spans="1:11" x14ac:dyDescent="0.2">
      <c r="A52" s="1" t="s">
        <v>2</v>
      </c>
      <c r="B52" s="33"/>
      <c r="C52" s="34"/>
      <c r="D52" s="35" t="s">
        <v>54</v>
      </c>
      <c r="E52" s="36"/>
      <c r="F52" s="124"/>
      <c r="G52" s="36"/>
      <c r="H52" s="124"/>
      <c r="I52" s="125">
        <v>11000</v>
      </c>
      <c r="J52" s="125"/>
      <c r="K52" s="122"/>
    </row>
    <row r="53" spans="1:11" x14ac:dyDescent="0.2">
      <c r="A53" s="1" t="s">
        <v>2</v>
      </c>
      <c r="B53" s="27" t="s">
        <v>55</v>
      </c>
      <c r="C53" s="28" t="s">
        <v>64</v>
      </c>
      <c r="D53" s="29" t="s">
        <v>65</v>
      </c>
      <c r="E53" s="30">
        <v>143000</v>
      </c>
      <c r="F53" s="31">
        <v>0</v>
      </c>
      <c r="G53" s="30">
        <v>0</v>
      </c>
      <c r="H53" s="31">
        <v>600</v>
      </c>
      <c r="I53" s="32">
        <v>10000</v>
      </c>
      <c r="J53" s="32">
        <f>E53-(F53+H53+I53)</f>
        <v>132400</v>
      </c>
      <c r="K53" s="122"/>
    </row>
    <row r="54" spans="1:11" x14ac:dyDescent="0.2">
      <c r="A54" s="1" t="s">
        <v>2</v>
      </c>
      <c r="B54" s="33"/>
      <c r="C54" s="34"/>
      <c r="D54" s="35" t="s">
        <v>54</v>
      </c>
      <c r="E54" s="36"/>
      <c r="F54" s="124"/>
      <c r="G54" s="36"/>
      <c r="H54" s="124"/>
      <c r="I54" s="125">
        <v>10000</v>
      </c>
      <c r="J54" s="125"/>
      <c r="K54" s="122"/>
    </row>
    <row r="55" spans="1:11" x14ac:dyDescent="0.2">
      <c r="A55" s="1" t="s">
        <v>2</v>
      </c>
      <c r="B55" s="27" t="s">
        <v>55</v>
      </c>
      <c r="C55" s="28" t="s">
        <v>66</v>
      </c>
      <c r="D55" s="29" t="s">
        <v>67</v>
      </c>
      <c r="E55" s="30">
        <v>668000</v>
      </c>
      <c r="F55" s="31">
        <v>0</v>
      </c>
      <c r="G55" s="30">
        <v>0</v>
      </c>
      <c r="H55" s="31">
        <v>600</v>
      </c>
      <c r="I55" s="32">
        <v>3825</v>
      </c>
      <c r="J55" s="32">
        <f>E55-(F55+H55+I55)</f>
        <v>663575</v>
      </c>
      <c r="K55" s="122"/>
    </row>
    <row r="56" spans="1:11" x14ac:dyDescent="0.2">
      <c r="A56" s="1" t="s">
        <v>2</v>
      </c>
      <c r="B56" s="33"/>
      <c r="C56" s="34"/>
      <c r="D56" s="35" t="s">
        <v>54</v>
      </c>
      <c r="E56" s="36"/>
      <c r="F56" s="124"/>
      <c r="G56" s="36"/>
      <c r="H56" s="124"/>
      <c r="I56" s="125">
        <v>3825</v>
      </c>
      <c r="J56" s="125"/>
      <c r="K56" s="122"/>
    </row>
    <row r="57" spans="1:11" x14ac:dyDescent="0.2">
      <c r="A57" s="1" t="s">
        <v>2</v>
      </c>
      <c r="B57" s="27" t="s">
        <v>55</v>
      </c>
      <c r="C57" s="28" t="s">
        <v>68</v>
      </c>
      <c r="D57" s="29" t="s">
        <v>69</v>
      </c>
      <c r="E57" s="30">
        <v>131000</v>
      </c>
      <c r="F57" s="31">
        <v>0</v>
      </c>
      <c r="G57" s="30">
        <v>0</v>
      </c>
      <c r="H57" s="31">
        <v>200</v>
      </c>
      <c r="I57" s="32">
        <v>1150</v>
      </c>
      <c r="J57" s="32">
        <f>E57-(F57+H57+I57)</f>
        <v>129650</v>
      </c>
      <c r="K57" s="122"/>
    </row>
    <row r="58" spans="1:11" x14ac:dyDescent="0.2">
      <c r="A58" s="1" t="s">
        <v>2</v>
      </c>
      <c r="B58" s="33"/>
      <c r="C58" s="34"/>
      <c r="D58" s="35" t="s">
        <v>20</v>
      </c>
      <c r="E58" s="36"/>
      <c r="F58" s="124"/>
      <c r="G58" s="36"/>
      <c r="H58" s="124"/>
      <c r="I58" s="125">
        <v>1150</v>
      </c>
      <c r="J58" s="125"/>
      <c r="K58" s="122"/>
    </row>
    <row r="59" spans="1:11" x14ac:dyDescent="0.2">
      <c r="A59" s="1" t="s">
        <v>2</v>
      </c>
      <c r="B59" s="27" t="s">
        <v>55</v>
      </c>
      <c r="C59" s="28" t="s">
        <v>70</v>
      </c>
      <c r="D59" s="29" t="s">
        <v>71</v>
      </c>
      <c r="E59" s="30">
        <v>268000</v>
      </c>
      <c r="F59" s="31">
        <v>0</v>
      </c>
      <c r="G59" s="30">
        <v>0</v>
      </c>
      <c r="H59" s="31">
        <v>600</v>
      </c>
      <c r="I59" s="32">
        <v>2000</v>
      </c>
      <c r="J59" s="32">
        <f>E59-(F59+H59+I59)</f>
        <v>265400</v>
      </c>
      <c r="K59" s="122"/>
    </row>
    <row r="60" spans="1:11" x14ac:dyDescent="0.2">
      <c r="A60" s="1" t="s">
        <v>2</v>
      </c>
      <c r="B60" s="33"/>
      <c r="C60" s="34"/>
      <c r="D60" s="35" t="s">
        <v>54</v>
      </c>
      <c r="E60" s="36"/>
      <c r="F60" s="124"/>
      <c r="G60" s="36"/>
      <c r="H60" s="124"/>
      <c r="I60" s="125">
        <v>2000</v>
      </c>
      <c r="J60" s="125"/>
      <c r="K60" s="122"/>
    </row>
    <row r="61" spans="1:11" x14ac:dyDescent="0.2">
      <c r="A61" s="1" t="s">
        <v>2</v>
      </c>
      <c r="B61" s="27" t="s">
        <v>55</v>
      </c>
      <c r="C61" s="28" t="s">
        <v>72</v>
      </c>
      <c r="D61" s="29" t="s">
        <v>73</v>
      </c>
      <c r="E61" s="30">
        <v>351000</v>
      </c>
      <c r="F61" s="31">
        <v>0</v>
      </c>
      <c r="G61" s="30">
        <v>0</v>
      </c>
      <c r="H61" s="31">
        <v>100</v>
      </c>
      <c r="I61" s="32">
        <v>4950</v>
      </c>
      <c r="J61" s="32">
        <f>E61-(F61+H61+I61)</f>
        <v>345950</v>
      </c>
      <c r="K61" s="122"/>
    </row>
    <row r="62" spans="1:11" x14ac:dyDescent="0.2">
      <c r="A62" s="1" t="s">
        <v>2</v>
      </c>
      <c r="B62" s="33"/>
      <c r="C62" s="34"/>
      <c r="D62" s="35" t="s">
        <v>54</v>
      </c>
      <c r="E62" s="36"/>
      <c r="F62" s="124"/>
      <c r="G62" s="36"/>
      <c r="H62" s="124"/>
      <c r="I62" s="125">
        <v>4950</v>
      </c>
      <c r="J62" s="125"/>
      <c r="K62" s="122"/>
    </row>
    <row r="63" spans="1:11" x14ac:dyDescent="0.2">
      <c r="A63" s="1" t="s">
        <v>2</v>
      </c>
      <c r="B63" s="27" t="s">
        <v>55</v>
      </c>
      <c r="C63" s="28" t="s">
        <v>74</v>
      </c>
      <c r="D63" s="29" t="s">
        <v>75</v>
      </c>
      <c r="E63" s="30">
        <v>296000</v>
      </c>
      <c r="F63" s="31">
        <v>0</v>
      </c>
      <c r="G63" s="30">
        <v>0</v>
      </c>
      <c r="H63" s="31">
        <v>100</v>
      </c>
      <c r="I63" s="32">
        <v>2200</v>
      </c>
      <c r="J63" s="32">
        <f>E63-(F63+H63+I63)</f>
        <v>293700</v>
      </c>
      <c r="K63" s="122"/>
    </row>
    <row r="64" spans="1:11" x14ac:dyDescent="0.2">
      <c r="A64" s="1" t="s">
        <v>2</v>
      </c>
      <c r="B64" s="33"/>
      <c r="C64" s="34"/>
      <c r="D64" s="35" t="s">
        <v>54</v>
      </c>
      <c r="E64" s="36"/>
      <c r="F64" s="124"/>
      <c r="G64" s="36"/>
      <c r="H64" s="124"/>
      <c r="I64" s="125">
        <v>2200</v>
      </c>
      <c r="J64" s="125"/>
      <c r="K64" s="122"/>
    </row>
    <row r="65" spans="1:11" x14ac:dyDescent="0.2">
      <c r="A65" s="1" t="s">
        <v>2</v>
      </c>
      <c r="B65" s="27" t="s">
        <v>55</v>
      </c>
      <c r="C65" s="28" t="s">
        <v>76</v>
      </c>
      <c r="D65" s="29" t="s">
        <v>77</v>
      </c>
      <c r="E65" s="30">
        <v>100000</v>
      </c>
      <c r="F65" s="31">
        <v>0</v>
      </c>
      <c r="G65" s="30">
        <v>0</v>
      </c>
      <c r="H65" s="31">
        <v>600</v>
      </c>
      <c r="I65" s="32">
        <v>5293</v>
      </c>
      <c r="J65" s="32">
        <f>E65-(F65+H65+I65)</f>
        <v>94107</v>
      </c>
      <c r="K65" s="122"/>
    </row>
    <row r="66" spans="1:11" x14ac:dyDescent="0.2">
      <c r="A66" s="1" t="s">
        <v>2</v>
      </c>
      <c r="B66" s="33"/>
      <c r="C66" s="34"/>
      <c r="D66" s="35" t="s">
        <v>54</v>
      </c>
      <c r="E66" s="36"/>
      <c r="F66" s="124"/>
      <c r="G66" s="36"/>
      <c r="H66" s="124"/>
      <c r="I66" s="125">
        <v>5293</v>
      </c>
      <c r="J66" s="125"/>
      <c r="K66" s="122"/>
    </row>
    <row r="67" spans="1:11" x14ac:dyDescent="0.2">
      <c r="A67" s="1" t="s">
        <v>2</v>
      </c>
      <c r="B67" s="27" t="s">
        <v>55</v>
      </c>
      <c r="C67" s="28" t="s">
        <v>78</v>
      </c>
      <c r="D67" s="29" t="s">
        <v>79</v>
      </c>
      <c r="E67" s="30">
        <v>242000</v>
      </c>
      <c r="F67" s="31">
        <v>0</v>
      </c>
      <c r="G67" s="30">
        <v>0</v>
      </c>
      <c r="H67" s="31">
        <v>100</v>
      </c>
      <c r="I67" s="32">
        <v>1800</v>
      </c>
      <c r="J67" s="32">
        <f>E67-(F67+H67+I67)</f>
        <v>240100</v>
      </c>
      <c r="K67" s="122"/>
    </row>
    <row r="68" spans="1:11" x14ac:dyDescent="0.2">
      <c r="A68" s="1" t="s">
        <v>2</v>
      </c>
      <c r="B68" s="33"/>
      <c r="C68" s="34"/>
      <c r="D68" s="35" t="s">
        <v>54</v>
      </c>
      <c r="E68" s="36"/>
      <c r="F68" s="124"/>
      <c r="G68" s="36"/>
      <c r="H68" s="124"/>
      <c r="I68" s="125">
        <v>1800</v>
      </c>
      <c r="J68" s="125"/>
      <c r="K68" s="122"/>
    </row>
    <row r="69" spans="1:11" x14ac:dyDescent="0.2">
      <c r="A69" s="1" t="s">
        <v>2</v>
      </c>
      <c r="B69" s="27" t="s">
        <v>55</v>
      </c>
      <c r="C69" s="28" t="s">
        <v>80</v>
      </c>
      <c r="D69" s="29" t="s">
        <v>81</v>
      </c>
      <c r="E69" s="30">
        <v>25000</v>
      </c>
      <c r="F69" s="31">
        <v>0</v>
      </c>
      <c r="G69" s="30">
        <v>0</v>
      </c>
      <c r="H69" s="31">
        <v>100</v>
      </c>
      <c r="I69" s="32">
        <v>200</v>
      </c>
      <c r="J69" s="32">
        <f>E69-(F69+H69+I69)</f>
        <v>24700</v>
      </c>
      <c r="K69" s="122"/>
    </row>
    <row r="70" spans="1:11" x14ac:dyDescent="0.2">
      <c r="A70" s="1" t="s">
        <v>2</v>
      </c>
      <c r="B70" s="33"/>
      <c r="C70" s="34"/>
      <c r="D70" s="35" t="s">
        <v>54</v>
      </c>
      <c r="E70" s="36"/>
      <c r="F70" s="124"/>
      <c r="G70" s="36"/>
      <c r="H70" s="124"/>
      <c r="I70" s="125">
        <v>200</v>
      </c>
      <c r="J70" s="125"/>
      <c r="K70" s="122"/>
    </row>
    <row r="71" spans="1:11" x14ac:dyDescent="0.2">
      <c r="A71" s="1" t="s">
        <v>2</v>
      </c>
      <c r="B71" s="27" t="s">
        <v>55</v>
      </c>
      <c r="C71" s="28" t="s">
        <v>82</v>
      </c>
      <c r="D71" s="29" t="s">
        <v>83</v>
      </c>
      <c r="E71" s="30">
        <v>153060</v>
      </c>
      <c r="F71" s="31">
        <v>0</v>
      </c>
      <c r="G71" s="30">
        <v>0</v>
      </c>
      <c r="H71" s="31">
        <v>900</v>
      </c>
      <c r="I71" s="32">
        <v>7500</v>
      </c>
      <c r="J71" s="32">
        <f>E71-(F71+H71+I71)</f>
        <v>144660</v>
      </c>
      <c r="K71" s="122"/>
    </row>
    <row r="72" spans="1:11" x14ac:dyDescent="0.2">
      <c r="A72" s="1" t="s">
        <v>2</v>
      </c>
      <c r="B72" s="33"/>
      <c r="C72" s="34"/>
      <c r="D72" s="35" t="s">
        <v>54</v>
      </c>
      <c r="E72" s="36"/>
      <c r="F72" s="124"/>
      <c r="G72" s="36"/>
      <c r="H72" s="124"/>
      <c r="I72" s="125">
        <v>7500</v>
      </c>
      <c r="J72" s="125"/>
      <c r="K72" s="122"/>
    </row>
    <row r="73" spans="1:11" x14ac:dyDescent="0.2">
      <c r="A73" s="1" t="s">
        <v>2</v>
      </c>
      <c r="B73" s="27" t="s">
        <v>55</v>
      </c>
      <c r="C73" s="28" t="s">
        <v>84</v>
      </c>
      <c r="D73" s="29" t="s">
        <v>85</v>
      </c>
      <c r="E73" s="30">
        <v>2160000</v>
      </c>
      <c r="F73" s="31">
        <v>0</v>
      </c>
      <c r="G73" s="30">
        <v>0</v>
      </c>
      <c r="H73" s="31">
        <v>100</v>
      </c>
      <c r="I73" s="32">
        <v>2558</v>
      </c>
      <c r="J73" s="32">
        <f>E73-(F73+H73+I73)</f>
        <v>2157342</v>
      </c>
      <c r="K73" s="122"/>
    </row>
    <row r="74" spans="1:11" x14ac:dyDescent="0.2">
      <c r="A74" s="1" t="s">
        <v>2</v>
      </c>
      <c r="B74" s="33"/>
      <c r="C74" s="34"/>
      <c r="D74" s="35" t="s">
        <v>54</v>
      </c>
      <c r="E74" s="36"/>
      <c r="F74" s="124"/>
      <c r="G74" s="36"/>
      <c r="H74" s="124"/>
      <c r="I74" s="125">
        <v>2558</v>
      </c>
      <c r="J74" s="125"/>
      <c r="K74" s="122"/>
    </row>
    <row r="75" spans="1:11" x14ac:dyDescent="0.2">
      <c r="A75" s="1" t="s">
        <v>2</v>
      </c>
      <c r="B75" s="27" t="s">
        <v>55</v>
      </c>
      <c r="C75" s="28" t="s">
        <v>86</v>
      </c>
      <c r="D75" s="29" t="s">
        <v>87</v>
      </c>
      <c r="E75" s="30">
        <v>30300</v>
      </c>
      <c r="F75" s="31">
        <v>0</v>
      </c>
      <c r="G75" s="30">
        <v>0</v>
      </c>
      <c r="H75" s="31">
        <v>1200</v>
      </c>
      <c r="I75" s="32">
        <v>26500</v>
      </c>
      <c r="J75" s="32">
        <f>E75-(F75+H75+I75)</f>
        <v>2600</v>
      </c>
      <c r="K75" s="122"/>
    </row>
    <row r="76" spans="1:11" x14ac:dyDescent="0.2">
      <c r="A76" s="1" t="s">
        <v>2</v>
      </c>
      <c r="B76" s="33"/>
      <c r="C76" s="34"/>
      <c r="D76" s="35" t="s">
        <v>20</v>
      </c>
      <c r="E76" s="36"/>
      <c r="F76" s="124"/>
      <c r="G76" s="36"/>
      <c r="H76" s="124"/>
      <c r="I76" s="125">
        <v>26500</v>
      </c>
      <c r="J76" s="125"/>
      <c r="K76" s="122"/>
    </row>
    <row r="77" spans="1:11" x14ac:dyDescent="0.2">
      <c r="A77" s="1" t="s">
        <v>2</v>
      </c>
      <c r="B77" s="27" t="s">
        <v>55</v>
      </c>
      <c r="C77" s="28" t="s">
        <v>88</v>
      </c>
      <c r="D77" s="29" t="s">
        <v>89</v>
      </c>
      <c r="E77" s="30">
        <v>2666000</v>
      </c>
      <c r="F77" s="31">
        <v>0</v>
      </c>
      <c r="G77" s="30">
        <v>0</v>
      </c>
      <c r="H77" s="31">
        <v>100</v>
      </c>
      <c r="I77" s="32">
        <v>4663</v>
      </c>
      <c r="J77" s="32">
        <f>E77-(F77+H77+I77)</f>
        <v>2661237</v>
      </c>
      <c r="K77" s="122"/>
    </row>
    <row r="78" spans="1:11" x14ac:dyDescent="0.2">
      <c r="A78" s="1" t="s">
        <v>2</v>
      </c>
      <c r="B78" s="33"/>
      <c r="C78" s="34"/>
      <c r="D78" s="35" t="s">
        <v>20</v>
      </c>
      <c r="E78" s="36"/>
      <c r="F78" s="124"/>
      <c r="G78" s="36"/>
      <c r="H78" s="124"/>
      <c r="I78" s="125">
        <v>4663</v>
      </c>
      <c r="J78" s="125"/>
      <c r="K78" s="122"/>
    </row>
    <row r="79" spans="1:11" x14ac:dyDescent="0.2">
      <c r="A79" s="1" t="s">
        <v>2</v>
      </c>
      <c r="B79" s="27" t="s">
        <v>55</v>
      </c>
      <c r="C79" s="28" t="s">
        <v>90</v>
      </c>
      <c r="D79" s="29" t="s">
        <v>91</v>
      </c>
      <c r="E79" s="30">
        <v>1345000</v>
      </c>
      <c r="F79" s="31">
        <v>0</v>
      </c>
      <c r="G79" s="30">
        <v>0</v>
      </c>
      <c r="H79" s="31">
        <v>500</v>
      </c>
      <c r="I79" s="32">
        <v>2040</v>
      </c>
      <c r="J79" s="32">
        <f>E79-(F79+H79+I79)</f>
        <v>1342460</v>
      </c>
      <c r="K79" s="122"/>
    </row>
    <row r="80" spans="1:11" x14ac:dyDescent="0.2">
      <c r="A80" s="1" t="s">
        <v>2</v>
      </c>
      <c r="B80" s="33"/>
      <c r="C80" s="34"/>
      <c r="D80" s="35" t="s">
        <v>54</v>
      </c>
      <c r="E80" s="36"/>
      <c r="F80" s="124"/>
      <c r="G80" s="36"/>
      <c r="H80" s="124"/>
      <c r="I80" s="125">
        <v>2040</v>
      </c>
      <c r="J80" s="125"/>
      <c r="K80" s="122"/>
    </row>
    <row r="81" spans="1:11" x14ac:dyDescent="0.2">
      <c r="A81" s="1" t="s">
        <v>2</v>
      </c>
      <c r="B81" s="27" t="s">
        <v>55</v>
      </c>
      <c r="C81" s="28" t="s">
        <v>92</v>
      </c>
      <c r="D81" s="29" t="s">
        <v>93</v>
      </c>
      <c r="E81" s="30">
        <v>348000</v>
      </c>
      <c r="F81" s="31">
        <v>0</v>
      </c>
      <c r="G81" s="30">
        <v>0</v>
      </c>
      <c r="H81" s="31">
        <v>300</v>
      </c>
      <c r="I81" s="32">
        <v>520</v>
      </c>
      <c r="J81" s="32">
        <f>E81-(F81+H81+I81)</f>
        <v>347180</v>
      </c>
      <c r="K81" s="122"/>
    </row>
    <row r="82" spans="1:11" x14ac:dyDescent="0.2">
      <c r="A82" s="1" t="s">
        <v>2</v>
      </c>
      <c r="B82" s="33"/>
      <c r="C82" s="34"/>
      <c r="D82" s="35" t="s">
        <v>54</v>
      </c>
      <c r="E82" s="36"/>
      <c r="F82" s="124"/>
      <c r="G82" s="36"/>
      <c r="H82" s="124"/>
      <c r="I82" s="125">
        <v>520</v>
      </c>
      <c r="J82" s="125"/>
      <c r="K82" s="122"/>
    </row>
    <row r="83" spans="1:11" x14ac:dyDescent="0.2">
      <c r="A83" s="1" t="s">
        <v>2</v>
      </c>
      <c r="B83" s="27" t="s">
        <v>55</v>
      </c>
      <c r="C83" s="28" t="s">
        <v>94</v>
      </c>
      <c r="D83" s="29" t="s">
        <v>95</v>
      </c>
      <c r="E83" s="30">
        <v>400000</v>
      </c>
      <c r="F83" s="31">
        <v>0</v>
      </c>
      <c r="G83" s="30">
        <v>0</v>
      </c>
      <c r="H83" s="31">
        <v>600</v>
      </c>
      <c r="I83" s="32">
        <v>8000</v>
      </c>
      <c r="J83" s="32">
        <f>E83-(F83+H83+I83)</f>
        <v>391400</v>
      </c>
      <c r="K83" s="122"/>
    </row>
    <row r="84" spans="1:11" x14ac:dyDescent="0.2">
      <c r="A84" s="1" t="s">
        <v>2</v>
      </c>
      <c r="B84" s="33"/>
      <c r="C84" s="34"/>
      <c r="D84" s="35" t="s">
        <v>54</v>
      </c>
      <c r="E84" s="36"/>
      <c r="F84" s="124"/>
      <c r="G84" s="36"/>
      <c r="H84" s="124"/>
      <c r="I84" s="125">
        <v>8000</v>
      </c>
      <c r="J84" s="125"/>
      <c r="K84" s="122"/>
    </row>
    <row r="85" spans="1:11" x14ac:dyDescent="0.2">
      <c r="A85" s="1" t="s">
        <v>2</v>
      </c>
      <c r="B85" s="27" t="s">
        <v>55</v>
      </c>
      <c r="C85" s="28" t="s">
        <v>96</v>
      </c>
      <c r="D85" s="29" t="s">
        <v>97</v>
      </c>
      <c r="E85" s="30">
        <v>1815000</v>
      </c>
      <c r="F85" s="31">
        <v>0</v>
      </c>
      <c r="G85" s="30">
        <v>0</v>
      </c>
      <c r="H85" s="31">
        <v>300</v>
      </c>
      <c r="I85" s="32">
        <v>2740</v>
      </c>
      <c r="J85" s="32">
        <f>E85-(F85+H85+I85)</f>
        <v>1811960</v>
      </c>
      <c r="K85" s="122"/>
    </row>
    <row r="86" spans="1:11" x14ac:dyDescent="0.2">
      <c r="A86" s="1" t="s">
        <v>2</v>
      </c>
      <c r="B86" s="33"/>
      <c r="C86" s="34"/>
      <c r="D86" s="35" t="s">
        <v>54</v>
      </c>
      <c r="E86" s="36"/>
      <c r="F86" s="124"/>
      <c r="G86" s="36"/>
      <c r="H86" s="124"/>
      <c r="I86" s="125">
        <v>2740</v>
      </c>
      <c r="J86" s="125"/>
      <c r="K86" s="122"/>
    </row>
    <row r="87" spans="1:11" x14ac:dyDescent="0.2">
      <c r="A87" s="1" t="s">
        <v>2</v>
      </c>
      <c r="B87" s="27" t="s">
        <v>55</v>
      </c>
      <c r="C87" s="28" t="s">
        <v>98</v>
      </c>
      <c r="D87" s="29" t="s">
        <v>99</v>
      </c>
      <c r="E87" s="30">
        <v>3105000</v>
      </c>
      <c r="F87" s="31">
        <v>0</v>
      </c>
      <c r="G87" s="30">
        <v>0</v>
      </c>
      <c r="H87" s="31">
        <v>400</v>
      </c>
      <c r="I87" s="32">
        <v>4690</v>
      </c>
      <c r="J87" s="32">
        <f>E87-(F87+H87+I87)</f>
        <v>3099910</v>
      </c>
      <c r="K87" s="122"/>
    </row>
    <row r="88" spans="1:11" x14ac:dyDescent="0.2">
      <c r="A88" s="1" t="s">
        <v>2</v>
      </c>
      <c r="B88" s="33"/>
      <c r="C88" s="34"/>
      <c r="D88" s="35" t="s">
        <v>54</v>
      </c>
      <c r="E88" s="36"/>
      <c r="F88" s="124"/>
      <c r="G88" s="36"/>
      <c r="H88" s="124"/>
      <c r="I88" s="125">
        <v>4690</v>
      </c>
      <c r="J88" s="125"/>
      <c r="K88" s="122"/>
    </row>
    <row r="89" spans="1:11" x14ac:dyDescent="0.2">
      <c r="A89" s="1" t="s">
        <v>2</v>
      </c>
      <c r="B89" s="27" t="s">
        <v>55</v>
      </c>
      <c r="C89" s="28" t="s">
        <v>100</v>
      </c>
      <c r="D89" s="29" t="s">
        <v>101</v>
      </c>
      <c r="E89" s="30">
        <v>1253000</v>
      </c>
      <c r="F89" s="31">
        <v>0</v>
      </c>
      <c r="G89" s="30">
        <v>0</v>
      </c>
      <c r="H89" s="31">
        <v>400</v>
      </c>
      <c r="I89" s="32">
        <v>900</v>
      </c>
      <c r="J89" s="32">
        <f>E89-(F89+H89+I89)</f>
        <v>1251700</v>
      </c>
      <c r="K89" s="122"/>
    </row>
    <row r="90" spans="1:11" x14ac:dyDescent="0.2">
      <c r="A90" s="1" t="s">
        <v>2</v>
      </c>
      <c r="B90" s="33"/>
      <c r="C90" s="34"/>
      <c r="D90" s="35" t="s">
        <v>54</v>
      </c>
      <c r="E90" s="36"/>
      <c r="F90" s="124"/>
      <c r="G90" s="36"/>
      <c r="H90" s="124"/>
      <c r="I90" s="125">
        <v>900</v>
      </c>
      <c r="J90" s="125"/>
      <c r="K90" s="122"/>
    </row>
    <row r="91" spans="1:11" x14ac:dyDescent="0.2">
      <c r="A91" s="1" t="s">
        <v>2</v>
      </c>
      <c r="B91" s="27" t="s">
        <v>55</v>
      </c>
      <c r="C91" s="28" t="s">
        <v>102</v>
      </c>
      <c r="D91" s="29" t="s">
        <v>103</v>
      </c>
      <c r="E91" s="30">
        <v>596000</v>
      </c>
      <c r="F91" s="31">
        <v>0</v>
      </c>
      <c r="G91" s="30">
        <v>0</v>
      </c>
      <c r="H91" s="31">
        <v>100</v>
      </c>
      <c r="I91" s="32">
        <v>900</v>
      </c>
      <c r="J91" s="32">
        <f>E91-(F91+H91+I91)</f>
        <v>595000</v>
      </c>
      <c r="K91" s="122"/>
    </row>
    <row r="92" spans="1:11" x14ac:dyDescent="0.2">
      <c r="A92" s="1" t="s">
        <v>2</v>
      </c>
      <c r="B92" s="33"/>
      <c r="C92" s="34"/>
      <c r="D92" s="35" t="s">
        <v>54</v>
      </c>
      <c r="E92" s="36"/>
      <c r="F92" s="124"/>
      <c r="G92" s="36"/>
      <c r="H92" s="124"/>
      <c r="I92" s="125">
        <v>900</v>
      </c>
      <c r="J92" s="125"/>
      <c r="K92" s="122"/>
    </row>
    <row r="93" spans="1:11" x14ac:dyDescent="0.2">
      <c r="A93" s="1" t="s">
        <v>2</v>
      </c>
      <c r="B93" s="27" t="s">
        <v>55</v>
      </c>
      <c r="C93" s="28" t="s">
        <v>104</v>
      </c>
      <c r="D93" s="29" t="s">
        <v>105</v>
      </c>
      <c r="E93" s="30">
        <v>324600</v>
      </c>
      <c r="F93" s="31">
        <v>0</v>
      </c>
      <c r="G93" s="30">
        <v>0</v>
      </c>
      <c r="H93" s="31">
        <v>300</v>
      </c>
      <c r="I93" s="32">
        <v>6000</v>
      </c>
      <c r="J93" s="32">
        <f>E93-(F93+H93+I93)</f>
        <v>318300</v>
      </c>
      <c r="K93" s="122"/>
    </row>
    <row r="94" spans="1:11" x14ac:dyDescent="0.2">
      <c r="A94" s="1" t="s">
        <v>2</v>
      </c>
      <c r="B94" s="33"/>
      <c r="C94" s="34"/>
      <c r="D94" s="35" t="s">
        <v>54</v>
      </c>
      <c r="E94" s="36"/>
      <c r="F94" s="124"/>
      <c r="G94" s="36"/>
      <c r="H94" s="124"/>
      <c r="I94" s="125">
        <v>6000</v>
      </c>
      <c r="J94" s="125"/>
      <c r="K94" s="122"/>
    </row>
    <row r="95" spans="1:11" x14ac:dyDescent="0.2">
      <c r="A95" s="1" t="s">
        <v>2</v>
      </c>
      <c r="B95" s="27" t="s">
        <v>55</v>
      </c>
      <c r="C95" s="28" t="s">
        <v>106</v>
      </c>
      <c r="D95" s="29" t="s">
        <v>107</v>
      </c>
      <c r="E95" s="30">
        <v>912000</v>
      </c>
      <c r="F95" s="31">
        <v>0</v>
      </c>
      <c r="G95" s="30">
        <v>0</v>
      </c>
      <c r="H95" s="31">
        <v>100</v>
      </c>
      <c r="I95" s="32">
        <v>900</v>
      </c>
      <c r="J95" s="32">
        <f>E95-(F95+H95+I95)</f>
        <v>911000</v>
      </c>
      <c r="K95" s="122"/>
    </row>
    <row r="96" spans="1:11" x14ac:dyDescent="0.2">
      <c r="A96" s="1" t="s">
        <v>2</v>
      </c>
      <c r="B96" s="33"/>
      <c r="C96" s="34"/>
      <c r="D96" s="35" t="s">
        <v>54</v>
      </c>
      <c r="E96" s="36"/>
      <c r="F96" s="124"/>
      <c r="G96" s="36"/>
      <c r="H96" s="124"/>
      <c r="I96" s="125">
        <v>900</v>
      </c>
      <c r="J96" s="125"/>
      <c r="K96" s="122"/>
    </row>
    <row r="97" spans="1:11" x14ac:dyDescent="0.2">
      <c r="A97" s="1" t="s">
        <v>2</v>
      </c>
      <c r="B97" s="27" t="s">
        <v>55</v>
      </c>
      <c r="C97" s="28" t="s">
        <v>108</v>
      </c>
      <c r="D97" s="29" t="s">
        <v>109</v>
      </c>
      <c r="E97" s="30">
        <v>434180</v>
      </c>
      <c r="F97" s="31">
        <v>0</v>
      </c>
      <c r="G97" s="30">
        <v>0</v>
      </c>
      <c r="H97" s="31">
        <v>100</v>
      </c>
      <c r="I97" s="32">
        <v>660</v>
      </c>
      <c r="J97" s="32">
        <f>E97-(F97+H97+I97)</f>
        <v>433420</v>
      </c>
      <c r="K97" s="122"/>
    </row>
    <row r="98" spans="1:11" x14ac:dyDescent="0.2">
      <c r="A98" s="1" t="s">
        <v>2</v>
      </c>
      <c r="B98" s="33"/>
      <c r="C98" s="34"/>
      <c r="D98" s="35" t="s">
        <v>54</v>
      </c>
      <c r="E98" s="36"/>
      <c r="F98" s="124"/>
      <c r="G98" s="36"/>
      <c r="H98" s="124"/>
      <c r="I98" s="125">
        <v>660</v>
      </c>
      <c r="J98" s="125"/>
      <c r="K98" s="122"/>
    </row>
    <row r="99" spans="1:11" x14ac:dyDescent="0.2">
      <c r="A99" s="1" t="s">
        <v>2</v>
      </c>
      <c r="B99" s="27" t="s">
        <v>55</v>
      </c>
      <c r="C99" s="28" t="s">
        <v>110</v>
      </c>
      <c r="D99" s="29" t="s">
        <v>111</v>
      </c>
      <c r="E99" s="30">
        <v>731000</v>
      </c>
      <c r="F99" s="31">
        <v>0</v>
      </c>
      <c r="G99" s="30">
        <v>0</v>
      </c>
      <c r="H99" s="31">
        <v>900</v>
      </c>
      <c r="I99" s="32">
        <v>13800</v>
      </c>
      <c r="J99" s="32">
        <f>E99-(F99+H99+I99)</f>
        <v>716300</v>
      </c>
      <c r="K99" s="122"/>
    </row>
    <row r="100" spans="1:11" x14ac:dyDescent="0.2">
      <c r="A100" s="1" t="s">
        <v>2</v>
      </c>
      <c r="B100" s="33"/>
      <c r="C100" s="34"/>
      <c r="D100" s="35" t="s">
        <v>54</v>
      </c>
      <c r="E100" s="36"/>
      <c r="F100" s="124"/>
      <c r="G100" s="36"/>
      <c r="H100" s="124"/>
      <c r="I100" s="125">
        <v>13800</v>
      </c>
      <c r="J100" s="125"/>
      <c r="K100" s="122"/>
    </row>
    <row r="101" spans="1:11" x14ac:dyDescent="0.2">
      <c r="A101" s="1" t="s">
        <v>2</v>
      </c>
      <c r="B101" s="27" t="s">
        <v>55</v>
      </c>
      <c r="C101" s="28" t="s">
        <v>112</v>
      </c>
      <c r="D101" s="29" t="s">
        <v>113</v>
      </c>
      <c r="E101" s="30">
        <v>1661000</v>
      </c>
      <c r="F101" s="31">
        <v>0</v>
      </c>
      <c r="G101" s="30">
        <v>0</v>
      </c>
      <c r="H101" s="31">
        <v>300</v>
      </c>
      <c r="I101" s="32">
        <v>3911</v>
      </c>
      <c r="J101" s="32">
        <f>E101-(F101+H101+I101)</f>
        <v>1656789</v>
      </c>
      <c r="K101" s="122"/>
    </row>
    <row r="102" spans="1:11" x14ac:dyDescent="0.2">
      <c r="A102" s="1" t="s">
        <v>2</v>
      </c>
      <c r="B102" s="33"/>
      <c r="C102" s="34"/>
      <c r="D102" s="35" t="s">
        <v>20</v>
      </c>
      <c r="E102" s="36"/>
      <c r="F102" s="124"/>
      <c r="G102" s="36"/>
      <c r="H102" s="124"/>
      <c r="I102" s="125">
        <v>3911</v>
      </c>
      <c r="J102" s="125"/>
      <c r="K102" s="122"/>
    </row>
    <row r="103" spans="1:11" x14ac:dyDescent="0.2">
      <c r="A103" s="1" t="s">
        <v>2</v>
      </c>
      <c r="B103" s="27" t="s">
        <v>55</v>
      </c>
      <c r="C103" s="28" t="s">
        <v>114</v>
      </c>
      <c r="D103" s="29" t="s">
        <v>115</v>
      </c>
      <c r="E103" s="30">
        <v>3271133</v>
      </c>
      <c r="F103" s="31">
        <v>0</v>
      </c>
      <c r="G103" s="30">
        <v>0</v>
      </c>
      <c r="H103" s="31">
        <v>300</v>
      </c>
      <c r="I103" s="32">
        <v>9000</v>
      </c>
      <c r="J103" s="32">
        <f>E103-(F103+H103+I103)</f>
        <v>3261833</v>
      </c>
      <c r="K103" s="122"/>
    </row>
    <row r="104" spans="1:11" x14ac:dyDescent="0.2">
      <c r="A104" s="1" t="s">
        <v>2</v>
      </c>
      <c r="B104" s="33"/>
      <c r="C104" s="34"/>
      <c r="D104" s="35" t="s">
        <v>54</v>
      </c>
      <c r="E104" s="36"/>
      <c r="F104" s="124"/>
      <c r="G104" s="36"/>
      <c r="H104" s="124"/>
      <c r="I104" s="125">
        <v>9000</v>
      </c>
      <c r="J104" s="125"/>
      <c r="K104" s="122"/>
    </row>
    <row r="105" spans="1:11" x14ac:dyDescent="0.2">
      <c r="A105" s="1" t="s">
        <v>2</v>
      </c>
      <c r="B105" s="27" t="s">
        <v>55</v>
      </c>
      <c r="C105" s="28" t="s">
        <v>116</v>
      </c>
      <c r="D105" s="29" t="s">
        <v>117</v>
      </c>
      <c r="E105" s="30">
        <v>444600</v>
      </c>
      <c r="F105" s="31">
        <v>0</v>
      </c>
      <c r="G105" s="30">
        <v>0</v>
      </c>
      <c r="H105" s="31">
        <v>100</v>
      </c>
      <c r="I105" s="32">
        <v>600</v>
      </c>
      <c r="J105" s="32">
        <f>E105-(F105+H105+I105)</f>
        <v>443900</v>
      </c>
      <c r="K105" s="122"/>
    </row>
    <row r="106" spans="1:11" x14ac:dyDescent="0.2">
      <c r="A106" s="1" t="s">
        <v>2</v>
      </c>
      <c r="B106" s="33"/>
      <c r="C106" s="34"/>
      <c r="D106" s="35" t="s">
        <v>54</v>
      </c>
      <c r="E106" s="36"/>
      <c r="F106" s="124"/>
      <c r="G106" s="36"/>
      <c r="H106" s="124"/>
      <c r="I106" s="125">
        <v>600</v>
      </c>
      <c r="J106" s="125"/>
      <c r="K106" s="122"/>
    </row>
    <row r="107" spans="1:11" x14ac:dyDescent="0.2">
      <c r="A107" s="1" t="s">
        <v>2</v>
      </c>
      <c r="B107" s="27" t="s">
        <v>55</v>
      </c>
      <c r="C107" s="28" t="s">
        <v>118</v>
      </c>
      <c r="D107" s="29" t="s">
        <v>119</v>
      </c>
      <c r="E107" s="30">
        <v>342000</v>
      </c>
      <c r="F107" s="31">
        <v>0</v>
      </c>
      <c r="G107" s="30">
        <v>0</v>
      </c>
      <c r="H107" s="31">
        <v>300</v>
      </c>
      <c r="I107" s="32">
        <v>2500</v>
      </c>
      <c r="J107" s="32">
        <f>E107-(F107+H107+I107)</f>
        <v>339200</v>
      </c>
      <c r="K107" s="122"/>
    </row>
    <row r="108" spans="1:11" x14ac:dyDescent="0.2">
      <c r="A108" s="1" t="s">
        <v>2</v>
      </c>
      <c r="B108" s="33"/>
      <c r="C108" s="34"/>
      <c r="D108" s="35" t="s">
        <v>54</v>
      </c>
      <c r="E108" s="36"/>
      <c r="F108" s="124"/>
      <c r="G108" s="36"/>
      <c r="H108" s="124"/>
      <c r="I108" s="125">
        <v>2500</v>
      </c>
      <c r="J108" s="125"/>
      <c r="K108" s="122"/>
    </row>
    <row r="109" spans="1:11" x14ac:dyDescent="0.2">
      <c r="A109" s="1" t="s">
        <v>2</v>
      </c>
      <c r="B109" s="27" t="s">
        <v>55</v>
      </c>
      <c r="C109" s="28" t="s">
        <v>120</v>
      </c>
      <c r="D109" s="29" t="s">
        <v>121</v>
      </c>
      <c r="E109" s="30">
        <v>814660</v>
      </c>
      <c r="F109" s="31">
        <v>0</v>
      </c>
      <c r="G109" s="30">
        <v>0</v>
      </c>
      <c r="H109" s="31">
        <v>0</v>
      </c>
      <c r="I109" s="32">
        <v>1500</v>
      </c>
      <c r="J109" s="32">
        <f>E109-(F109+H109+I109)</f>
        <v>813160</v>
      </c>
      <c r="K109" s="122"/>
    </row>
    <row r="110" spans="1:11" x14ac:dyDescent="0.2">
      <c r="A110" s="1" t="s">
        <v>2</v>
      </c>
      <c r="B110" s="33"/>
      <c r="C110" s="34"/>
      <c r="D110" s="35" t="s">
        <v>54</v>
      </c>
      <c r="E110" s="36"/>
      <c r="F110" s="124"/>
      <c r="G110" s="36"/>
      <c r="H110" s="124"/>
      <c r="I110" s="125">
        <v>1500</v>
      </c>
      <c r="J110" s="125"/>
      <c r="K110" s="122"/>
    </row>
    <row r="111" spans="1:11" x14ac:dyDescent="0.2">
      <c r="A111" s="1" t="s">
        <v>2</v>
      </c>
      <c r="B111" s="27" t="s">
        <v>55</v>
      </c>
      <c r="C111" s="28" t="s">
        <v>122</v>
      </c>
      <c r="D111" s="29" t="s">
        <v>123</v>
      </c>
      <c r="E111" s="30">
        <v>444925</v>
      </c>
      <c r="F111" s="31">
        <v>0</v>
      </c>
      <c r="G111" s="30">
        <v>0</v>
      </c>
      <c r="H111" s="31">
        <v>0</v>
      </c>
      <c r="I111" s="32">
        <v>1500</v>
      </c>
      <c r="J111" s="32">
        <f>E111-(F111+H111+I111)</f>
        <v>443425</v>
      </c>
      <c r="K111" s="122"/>
    </row>
    <row r="112" spans="1:11" x14ac:dyDescent="0.2">
      <c r="A112" s="1" t="s">
        <v>2</v>
      </c>
      <c r="B112" s="33"/>
      <c r="C112" s="34"/>
      <c r="D112" s="35" t="s">
        <v>54</v>
      </c>
      <c r="E112" s="36"/>
      <c r="F112" s="124"/>
      <c r="G112" s="36"/>
      <c r="H112" s="124"/>
      <c r="I112" s="125">
        <v>1500</v>
      </c>
      <c r="J112" s="125"/>
      <c r="K112" s="122"/>
    </row>
    <row r="113" spans="1:11" x14ac:dyDescent="0.2">
      <c r="A113" s="1" t="s">
        <v>2</v>
      </c>
      <c r="B113" s="27" t="s">
        <v>55</v>
      </c>
      <c r="C113" s="28" t="s">
        <v>124</v>
      </c>
      <c r="D113" s="29" t="s">
        <v>125</v>
      </c>
      <c r="E113" s="30">
        <v>324902</v>
      </c>
      <c r="F113" s="31">
        <v>0</v>
      </c>
      <c r="G113" s="30">
        <v>0</v>
      </c>
      <c r="H113" s="31">
        <v>0</v>
      </c>
      <c r="I113" s="32">
        <v>1500</v>
      </c>
      <c r="J113" s="32">
        <f>E113-(F113+H113+I113)</f>
        <v>323402</v>
      </c>
      <c r="K113" s="122"/>
    </row>
    <row r="114" spans="1:11" x14ac:dyDescent="0.2">
      <c r="A114" s="1" t="s">
        <v>2</v>
      </c>
      <c r="B114" s="33"/>
      <c r="C114" s="34"/>
      <c r="D114" s="35" t="s">
        <v>54</v>
      </c>
      <c r="E114" s="36"/>
      <c r="F114" s="124"/>
      <c r="G114" s="36"/>
      <c r="H114" s="124"/>
      <c r="I114" s="125">
        <v>1500</v>
      </c>
      <c r="J114" s="125"/>
      <c r="K114" s="122"/>
    </row>
    <row r="115" spans="1:11" x14ac:dyDescent="0.2">
      <c r="A115" s="1" t="s">
        <v>2</v>
      </c>
      <c r="B115" s="27" t="s">
        <v>55</v>
      </c>
      <c r="C115" s="28" t="s">
        <v>126</v>
      </c>
      <c r="D115" s="29" t="s">
        <v>127</v>
      </c>
      <c r="E115" s="30">
        <v>1019843</v>
      </c>
      <c r="F115" s="31">
        <v>0</v>
      </c>
      <c r="G115" s="30">
        <v>0</v>
      </c>
      <c r="H115" s="31">
        <v>0</v>
      </c>
      <c r="I115" s="32">
        <v>1500</v>
      </c>
      <c r="J115" s="32">
        <f>E115-(F115+H115+I115)</f>
        <v>1018343</v>
      </c>
      <c r="K115" s="122"/>
    </row>
    <row r="116" spans="1:11" x14ac:dyDescent="0.2">
      <c r="A116" s="1" t="s">
        <v>2</v>
      </c>
      <c r="B116" s="33"/>
      <c r="C116" s="34"/>
      <c r="D116" s="35" t="s">
        <v>54</v>
      </c>
      <c r="E116" s="36"/>
      <c r="F116" s="124"/>
      <c r="G116" s="36"/>
      <c r="H116" s="124"/>
      <c r="I116" s="125">
        <v>1500</v>
      </c>
      <c r="J116" s="125"/>
      <c r="K116" s="122"/>
    </row>
    <row r="117" spans="1:11" x14ac:dyDescent="0.2">
      <c r="A117" s="1" t="s">
        <v>2</v>
      </c>
      <c r="B117" s="27" t="s">
        <v>55</v>
      </c>
      <c r="C117" s="28" t="s">
        <v>128</v>
      </c>
      <c r="D117" s="29" t="s">
        <v>129</v>
      </c>
      <c r="E117" s="30">
        <v>426254</v>
      </c>
      <c r="F117" s="31">
        <v>0</v>
      </c>
      <c r="G117" s="30">
        <v>0</v>
      </c>
      <c r="H117" s="31">
        <v>0</v>
      </c>
      <c r="I117" s="32">
        <v>1500</v>
      </c>
      <c r="J117" s="32">
        <f>E117-(F117+H117+I117)</f>
        <v>424754</v>
      </c>
      <c r="K117" s="122"/>
    </row>
    <row r="118" spans="1:11" x14ac:dyDescent="0.2">
      <c r="A118" s="1" t="s">
        <v>2</v>
      </c>
      <c r="B118" s="33"/>
      <c r="C118" s="34"/>
      <c r="D118" s="35" t="s">
        <v>54</v>
      </c>
      <c r="E118" s="36"/>
      <c r="F118" s="124"/>
      <c r="G118" s="36"/>
      <c r="H118" s="124"/>
      <c r="I118" s="125">
        <v>1500</v>
      </c>
      <c r="J118" s="125"/>
      <c r="K118" s="122"/>
    </row>
    <row r="119" spans="1:11" x14ac:dyDescent="0.2">
      <c r="A119" s="1" t="s">
        <v>2</v>
      </c>
      <c r="B119" s="27" t="s">
        <v>55</v>
      </c>
      <c r="C119" s="28" t="s">
        <v>130</v>
      </c>
      <c r="D119" s="29" t="s">
        <v>131</v>
      </c>
      <c r="E119" s="30">
        <v>198542</v>
      </c>
      <c r="F119" s="31">
        <v>0</v>
      </c>
      <c r="G119" s="30">
        <v>0</v>
      </c>
      <c r="H119" s="31">
        <v>0</v>
      </c>
      <c r="I119" s="32">
        <v>1500</v>
      </c>
      <c r="J119" s="32">
        <f>E119-(F119+H119+I119)</f>
        <v>197042</v>
      </c>
      <c r="K119" s="122"/>
    </row>
    <row r="120" spans="1:11" x14ac:dyDescent="0.2">
      <c r="A120" s="1" t="s">
        <v>2</v>
      </c>
      <c r="B120" s="33"/>
      <c r="C120" s="34"/>
      <c r="D120" s="35" t="s">
        <v>20</v>
      </c>
      <c r="E120" s="36"/>
      <c r="F120" s="124"/>
      <c r="G120" s="36"/>
      <c r="H120" s="124"/>
      <c r="I120" s="125">
        <v>1500</v>
      </c>
      <c r="J120" s="125"/>
      <c r="K120" s="122"/>
    </row>
    <row r="121" spans="1:11" x14ac:dyDescent="0.2">
      <c r="A121" s="1" t="s">
        <v>2</v>
      </c>
      <c r="B121" s="27" t="s">
        <v>55</v>
      </c>
      <c r="C121" s="28" t="s">
        <v>132</v>
      </c>
      <c r="D121" s="29" t="s">
        <v>133</v>
      </c>
      <c r="E121" s="30">
        <v>232557</v>
      </c>
      <c r="F121" s="31">
        <v>0</v>
      </c>
      <c r="G121" s="30">
        <v>0</v>
      </c>
      <c r="H121" s="31">
        <v>0</v>
      </c>
      <c r="I121" s="32">
        <v>600</v>
      </c>
      <c r="J121" s="32">
        <f>E121-(F121+H121+I121)</f>
        <v>231957</v>
      </c>
      <c r="K121" s="122"/>
    </row>
    <row r="122" spans="1:11" x14ac:dyDescent="0.2">
      <c r="A122" s="1" t="s">
        <v>2</v>
      </c>
      <c r="B122" s="33"/>
      <c r="C122" s="34"/>
      <c r="D122" s="35" t="s">
        <v>54</v>
      </c>
      <c r="E122" s="36"/>
      <c r="F122" s="124"/>
      <c r="G122" s="36"/>
      <c r="H122" s="124"/>
      <c r="I122" s="125">
        <v>600</v>
      </c>
      <c r="J122" s="125"/>
      <c r="K122" s="122"/>
    </row>
    <row r="123" spans="1:11" x14ac:dyDescent="0.2">
      <c r="A123" s="1" t="s">
        <v>2</v>
      </c>
      <c r="B123" s="27" t="s">
        <v>55</v>
      </c>
      <c r="C123" s="28" t="s">
        <v>134</v>
      </c>
      <c r="D123" s="29" t="s">
        <v>135</v>
      </c>
      <c r="E123" s="30">
        <v>1038091</v>
      </c>
      <c r="F123" s="31">
        <v>0</v>
      </c>
      <c r="G123" s="30">
        <v>0</v>
      </c>
      <c r="H123" s="31">
        <v>0</v>
      </c>
      <c r="I123" s="32">
        <v>600</v>
      </c>
      <c r="J123" s="32">
        <f>E123-(F123+H123+I123)</f>
        <v>1037491</v>
      </c>
      <c r="K123" s="122"/>
    </row>
    <row r="124" spans="1:11" x14ac:dyDescent="0.2">
      <c r="A124" s="1" t="s">
        <v>2</v>
      </c>
      <c r="B124" s="33"/>
      <c r="C124" s="34"/>
      <c r="D124" s="35" t="s">
        <v>54</v>
      </c>
      <c r="E124" s="36"/>
      <c r="F124" s="124"/>
      <c r="G124" s="36"/>
      <c r="H124" s="124"/>
      <c r="I124" s="125">
        <v>600</v>
      </c>
      <c r="J124" s="125"/>
      <c r="K124" s="122"/>
    </row>
    <row r="125" spans="1:11" x14ac:dyDescent="0.2">
      <c r="A125" s="1" t="s">
        <v>2</v>
      </c>
      <c r="B125" s="27" t="s">
        <v>55</v>
      </c>
      <c r="C125" s="28" t="s">
        <v>136</v>
      </c>
      <c r="D125" s="29" t="s">
        <v>137</v>
      </c>
      <c r="E125" s="30">
        <v>213904</v>
      </c>
      <c r="F125" s="31">
        <v>0</v>
      </c>
      <c r="G125" s="30">
        <v>0</v>
      </c>
      <c r="H125" s="31">
        <v>0</v>
      </c>
      <c r="I125" s="32">
        <v>900</v>
      </c>
      <c r="J125" s="32">
        <f>E125-(F125+H125+I125)</f>
        <v>213004</v>
      </c>
      <c r="K125" s="122"/>
    </row>
    <row r="126" spans="1:11" x14ac:dyDescent="0.2">
      <c r="A126" s="1" t="s">
        <v>2</v>
      </c>
      <c r="B126" s="33"/>
      <c r="C126" s="34"/>
      <c r="D126" s="35" t="s">
        <v>54</v>
      </c>
      <c r="E126" s="36"/>
      <c r="F126" s="124"/>
      <c r="G126" s="36"/>
      <c r="H126" s="124"/>
      <c r="I126" s="125">
        <v>900</v>
      </c>
      <c r="J126" s="125"/>
      <c r="K126" s="122"/>
    </row>
    <row r="127" spans="1:11" x14ac:dyDescent="0.2">
      <c r="A127" s="1" t="s">
        <v>2</v>
      </c>
      <c r="B127" s="27" t="s">
        <v>55</v>
      </c>
      <c r="C127" s="28" t="s">
        <v>138</v>
      </c>
      <c r="D127" s="29" t="s">
        <v>139</v>
      </c>
      <c r="E127" s="30">
        <v>177916</v>
      </c>
      <c r="F127" s="31">
        <v>0</v>
      </c>
      <c r="G127" s="30">
        <v>0</v>
      </c>
      <c r="H127" s="31">
        <v>0</v>
      </c>
      <c r="I127" s="32">
        <v>800</v>
      </c>
      <c r="J127" s="32">
        <f>E127-(F127+H127+I127)</f>
        <v>177116</v>
      </c>
      <c r="K127" s="122"/>
    </row>
    <row r="128" spans="1:11" x14ac:dyDescent="0.2">
      <c r="A128" s="1" t="s">
        <v>2</v>
      </c>
      <c r="B128" s="33"/>
      <c r="C128" s="34"/>
      <c r="D128" s="35" t="s">
        <v>54</v>
      </c>
      <c r="E128" s="36"/>
      <c r="F128" s="124"/>
      <c r="G128" s="36"/>
      <c r="H128" s="124"/>
      <c r="I128" s="125">
        <v>800</v>
      </c>
      <c r="J128" s="125"/>
      <c r="K128" s="122"/>
    </row>
    <row r="129" spans="1:11" x14ac:dyDescent="0.2">
      <c r="A129" s="1" t="s">
        <v>2</v>
      </c>
      <c r="B129" s="27" t="s">
        <v>55</v>
      </c>
      <c r="C129" s="28" t="s">
        <v>140</v>
      </c>
      <c r="D129" s="29" t="s">
        <v>141</v>
      </c>
      <c r="E129" s="30">
        <v>221020</v>
      </c>
      <c r="F129" s="31">
        <v>0</v>
      </c>
      <c r="G129" s="30">
        <v>0</v>
      </c>
      <c r="H129" s="31">
        <v>0</v>
      </c>
      <c r="I129" s="32">
        <v>800</v>
      </c>
      <c r="J129" s="32">
        <f>E129-(F129+H129+I129)</f>
        <v>220220</v>
      </c>
      <c r="K129" s="122"/>
    </row>
    <row r="130" spans="1:11" x14ac:dyDescent="0.2">
      <c r="A130" s="1" t="s">
        <v>2</v>
      </c>
      <c r="B130" s="33"/>
      <c r="C130" s="34"/>
      <c r="D130" s="35" t="s">
        <v>54</v>
      </c>
      <c r="E130" s="36"/>
      <c r="F130" s="124"/>
      <c r="G130" s="36"/>
      <c r="H130" s="124"/>
      <c r="I130" s="125">
        <v>800</v>
      </c>
      <c r="J130" s="125"/>
      <c r="K130" s="122"/>
    </row>
    <row r="131" spans="1:11" x14ac:dyDescent="0.2">
      <c r="A131" s="1" t="s">
        <v>2</v>
      </c>
      <c r="B131" s="27" t="s">
        <v>55</v>
      </c>
      <c r="C131" s="28" t="s">
        <v>142</v>
      </c>
      <c r="D131" s="29" t="s">
        <v>143</v>
      </c>
      <c r="E131" s="30">
        <v>217681</v>
      </c>
      <c r="F131" s="31">
        <v>0</v>
      </c>
      <c r="G131" s="30">
        <v>0</v>
      </c>
      <c r="H131" s="31">
        <v>0</v>
      </c>
      <c r="I131" s="32">
        <v>800</v>
      </c>
      <c r="J131" s="32">
        <f>E131-(F131+H131+I131)</f>
        <v>216881</v>
      </c>
      <c r="K131" s="122"/>
    </row>
    <row r="132" spans="1:11" x14ac:dyDescent="0.2">
      <c r="A132" s="1" t="s">
        <v>2</v>
      </c>
      <c r="B132" s="33"/>
      <c r="C132" s="34"/>
      <c r="D132" s="35" t="s">
        <v>20</v>
      </c>
      <c r="E132" s="36"/>
      <c r="F132" s="124"/>
      <c r="G132" s="36"/>
      <c r="H132" s="124"/>
      <c r="I132" s="125">
        <v>800</v>
      </c>
      <c r="J132" s="125"/>
      <c r="K132" s="122"/>
    </row>
    <row r="133" spans="1:11" x14ac:dyDescent="0.2">
      <c r="A133" s="1" t="s">
        <v>2</v>
      </c>
      <c r="B133" s="27" t="s">
        <v>55</v>
      </c>
      <c r="C133" s="28" t="s">
        <v>144</v>
      </c>
      <c r="D133" s="29" t="s">
        <v>145</v>
      </c>
      <c r="E133" s="30">
        <v>309120</v>
      </c>
      <c r="F133" s="31">
        <v>0</v>
      </c>
      <c r="G133" s="30">
        <v>0</v>
      </c>
      <c r="H133" s="31">
        <v>0</v>
      </c>
      <c r="I133" s="32">
        <v>500</v>
      </c>
      <c r="J133" s="32">
        <f>E133-(F133+H133+I133)</f>
        <v>308620</v>
      </c>
      <c r="K133" s="122"/>
    </row>
    <row r="134" spans="1:11" x14ac:dyDescent="0.2">
      <c r="A134" s="1" t="s">
        <v>2</v>
      </c>
      <c r="B134" s="33"/>
      <c r="C134" s="34"/>
      <c r="D134" s="35" t="s">
        <v>54</v>
      </c>
      <c r="E134" s="36"/>
      <c r="F134" s="124"/>
      <c r="G134" s="36"/>
      <c r="H134" s="124"/>
      <c r="I134" s="125">
        <v>500</v>
      </c>
      <c r="J134" s="125"/>
      <c r="K134" s="122"/>
    </row>
    <row r="135" spans="1:11" x14ac:dyDescent="0.2">
      <c r="A135" s="1" t="s">
        <v>2</v>
      </c>
      <c r="B135" s="27" t="s">
        <v>55</v>
      </c>
      <c r="C135" s="28" t="s">
        <v>146</v>
      </c>
      <c r="D135" s="29" t="s">
        <v>147</v>
      </c>
      <c r="E135" s="30">
        <v>208656</v>
      </c>
      <c r="F135" s="31">
        <v>0</v>
      </c>
      <c r="G135" s="30">
        <v>0</v>
      </c>
      <c r="H135" s="31">
        <v>0</v>
      </c>
      <c r="I135" s="32">
        <v>500</v>
      </c>
      <c r="J135" s="32">
        <f>E135-(F135+H135+I135)</f>
        <v>208156</v>
      </c>
      <c r="K135" s="122"/>
    </row>
    <row r="136" spans="1:11" x14ac:dyDescent="0.2">
      <c r="A136" s="1" t="s">
        <v>2</v>
      </c>
      <c r="B136" s="33"/>
      <c r="C136" s="34"/>
      <c r="D136" s="35" t="s">
        <v>54</v>
      </c>
      <c r="E136" s="36"/>
      <c r="F136" s="124"/>
      <c r="G136" s="36"/>
      <c r="H136" s="124"/>
      <c r="I136" s="125">
        <v>500</v>
      </c>
      <c r="J136" s="125"/>
      <c r="K136" s="122"/>
    </row>
    <row r="137" spans="1:11" x14ac:dyDescent="0.2">
      <c r="A137" s="1" t="s">
        <v>2</v>
      </c>
      <c r="B137" s="27" t="s">
        <v>55</v>
      </c>
      <c r="C137" s="28" t="s">
        <v>148</v>
      </c>
      <c r="D137" s="29" t="s">
        <v>149</v>
      </c>
      <c r="E137" s="30">
        <v>35613</v>
      </c>
      <c r="F137" s="31">
        <v>0</v>
      </c>
      <c r="G137" s="30">
        <v>0</v>
      </c>
      <c r="H137" s="31">
        <v>0</v>
      </c>
      <c r="I137" s="32">
        <v>500</v>
      </c>
      <c r="J137" s="32">
        <f>E137-(F137+H137+I137)</f>
        <v>35113</v>
      </c>
      <c r="K137" s="122"/>
    </row>
    <row r="138" spans="1:11" x14ac:dyDescent="0.2">
      <c r="A138" s="1" t="s">
        <v>2</v>
      </c>
      <c r="B138" s="33"/>
      <c r="C138" s="34"/>
      <c r="D138" s="35" t="s">
        <v>54</v>
      </c>
      <c r="E138" s="36"/>
      <c r="F138" s="124"/>
      <c r="G138" s="36"/>
      <c r="H138" s="124"/>
      <c r="I138" s="125">
        <v>500</v>
      </c>
      <c r="J138" s="125"/>
      <c r="K138" s="122"/>
    </row>
    <row r="139" spans="1:11" x14ac:dyDescent="0.2">
      <c r="A139" s="1" t="s">
        <v>2</v>
      </c>
      <c r="B139" s="27" t="s">
        <v>55</v>
      </c>
      <c r="C139" s="28" t="s">
        <v>150</v>
      </c>
      <c r="D139" s="29" t="s">
        <v>151</v>
      </c>
      <c r="E139" s="30">
        <v>62661</v>
      </c>
      <c r="F139" s="31">
        <v>0</v>
      </c>
      <c r="G139" s="30">
        <v>0</v>
      </c>
      <c r="H139" s="31">
        <v>0</v>
      </c>
      <c r="I139" s="32">
        <v>500</v>
      </c>
      <c r="J139" s="32">
        <f>E139-(F139+H139+I139)</f>
        <v>62161</v>
      </c>
      <c r="K139" s="122"/>
    </row>
    <row r="140" spans="1:11" x14ac:dyDescent="0.2">
      <c r="A140" s="1" t="s">
        <v>2</v>
      </c>
      <c r="B140" s="33"/>
      <c r="C140" s="34"/>
      <c r="D140" s="35" t="s">
        <v>54</v>
      </c>
      <c r="E140" s="36"/>
      <c r="F140" s="124"/>
      <c r="G140" s="36"/>
      <c r="H140" s="124"/>
      <c r="I140" s="125">
        <v>500</v>
      </c>
      <c r="J140" s="125"/>
      <c r="K140" s="122"/>
    </row>
    <row r="141" spans="1:11" x14ac:dyDescent="0.2">
      <c r="A141" s="1" t="s">
        <v>2</v>
      </c>
      <c r="B141" s="27" t="s">
        <v>55</v>
      </c>
      <c r="C141" s="28" t="s">
        <v>152</v>
      </c>
      <c r="D141" s="29" t="s">
        <v>153</v>
      </c>
      <c r="E141" s="30">
        <v>44886</v>
      </c>
      <c r="F141" s="31">
        <v>0</v>
      </c>
      <c r="G141" s="30">
        <v>0</v>
      </c>
      <c r="H141" s="31">
        <v>0</v>
      </c>
      <c r="I141" s="32">
        <v>500</v>
      </c>
      <c r="J141" s="32">
        <f>E141-(F141+H141+I141)</f>
        <v>44386</v>
      </c>
      <c r="K141" s="122"/>
    </row>
    <row r="142" spans="1:11" x14ac:dyDescent="0.2">
      <c r="A142" s="1" t="s">
        <v>2</v>
      </c>
      <c r="B142" s="33"/>
      <c r="C142" s="34"/>
      <c r="D142" s="35" t="s">
        <v>54</v>
      </c>
      <c r="E142" s="36"/>
      <c r="F142" s="124"/>
      <c r="G142" s="36"/>
      <c r="H142" s="124"/>
      <c r="I142" s="125">
        <v>500</v>
      </c>
      <c r="J142" s="125"/>
      <c r="K142" s="122"/>
    </row>
    <row r="143" spans="1:11" x14ac:dyDescent="0.2">
      <c r="A143" s="1" t="s">
        <v>2</v>
      </c>
      <c r="B143" s="27" t="s">
        <v>55</v>
      </c>
      <c r="C143" s="28" t="s">
        <v>154</v>
      </c>
      <c r="D143" s="29" t="s">
        <v>155</v>
      </c>
      <c r="E143" s="30">
        <v>399224</v>
      </c>
      <c r="F143" s="31">
        <v>0</v>
      </c>
      <c r="G143" s="30">
        <v>0</v>
      </c>
      <c r="H143" s="31">
        <v>0</v>
      </c>
      <c r="I143" s="32">
        <v>2000</v>
      </c>
      <c r="J143" s="32">
        <f>E143-(F143+H143+I143)</f>
        <v>397224</v>
      </c>
      <c r="K143" s="122"/>
    </row>
    <row r="144" spans="1:11" x14ac:dyDescent="0.2">
      <c r="A144" s="1" t="s">
        <v>2</v>
      </c>
      <c r="B144" s="33"/>
      <c r="C144" s="34"/>
      <c r="D144" s="35" t="s">
        <v>54</v>
      </c>
      <c r="E144" s="36"/>
      <c r="F144" s="124"/>
      <c r="G144" s="36"/>
      <c r="H144" s="124"/>
      <c r="I144" s="125">
        <v>2000</v>
      </c>
      <c r="J144" s="125"/>
      <c r="K144" s="122"/>
    </row>
    <row r="145" spans="1:11" x14ac:dyDescent="0.2">
      <c r="A145" s="1" t="s">
        <v>2</v>
      </c>
      <c r="B145" s="27" t="s">
        <v>55</v>
      </c>
      <c r="C145" s="28" t="s">
        <v>156</v>
      </c>
      <c r="D145" s="29" t="s">
        <v>157</v>
      </c>
      <c r="E145" s="30">
        <v>539635</v>
      </c>
      <c r="F145" s="31">
        <v>0</v>
      </c>
      <c r="G145" s="30">
        <v>0</v>
      </c>
      <c r="H145" s="31">
        <v>0</v>
      </c>
      <c r="I145" s="32">
        <v>800</v>
      </c>
      <c r="J145" s="32">
        <f>E145-(F145+H145+I145)</f>
        <v>538835</v>
      </c>
      <c r="K145" s="122"/>
    </row>
    <row r="146" spans="1:11" x14ac:dyDescent="0.2">
      <c r="A146" s="1" t="s">
        <v>2</v>
      </c>
      <c r="B146" s="33"/>
      <c r="C146" s="34"/>
      <c r="D146" s="35" t="s">
        <v>54</v>
      </c>
      <c r="E146" s="36"/>
      <c r="F146" s="124"/>
      <c r="G146" s="36"/>
      <c r="H146" s="124"/>
      <c r="I146" s="125">
        <v>800</v>
      </c>
      <c r="J146" s="125"/>
      <c r="K146" s="122"/>
    </row>
    <row r="147" spans="1:11" x14ac:dyDescent="0.2">
      <c r="A147" s="1" t="s">
        <v>2</v>
      </c>
      <c r="B147" s="27" t="s">
        <v>55</v>
      </c>
      <c r="C147" s="28" t="s">
        <v>158</v>
      </c>
      <c r="D147" s="29" t="s">
        <v>159</v>
      </c>
      <c r="E147" s="30">
        <v>312156</v>
      </c>
      <c r="F147" s="31">
        <v>0</v>
      </c>
      <c r="G147" s="30">
        <v>0</v>
      </c>
      <c r="H147" s="31">
        <v>0</v>
      </c>
      <c r="I147" s="32">
        <v>500</v>
      </c>
      <c r="J147" s="32">
        <f>E147-(F147+H147+I147)</f>
        <v>311656</v>
      </c>
      <c r="K147" s="122"/>
    </row>
    <row r="148" spans="1:11" ht="13.5" thickBot="1" x14ac:dyDescent="0.25">
      <c r="A148" s="1" t="s">
        <v>2</v>
      </c>
      <c r="B148" s="33"/>
      <c r="C148" s="34"/>
      <c r="D148" s="35" t="s">
        <v>20</v>
      </c>
      <c r="E148" s="36"/>
      <c r="F148" s="124"/>
      <c r="G148" s="36"/>
      <c r="H148" s="124"/>
      <c r="I148" s="125">
        <v>500</v>
      </c>
      <c r="J148" s="125"/>
      <c r="K148" s="122"/>
    </row>
    <row r="149" spans="1:11" ht="13.5" thickBot="1" x14ac:dyDescent="0.25">
      <c r="A149" s="1" t="s">
        <v>2</v>
      </c>
      <c r="B149" s="23" t="s">
        <v>160</v>
      </c>
      <c r="C149" s="24"/>
      <c r="D149" s="25"/>
      <c r="E149" s="26">
        <v>34263356</v>
      </c>
      <c r="F149" s="123">
        <v>181358.4</v>
      </c>
      <c r="G149" s="26">
        <v>342016</v>
      </c>
      <c r="H149" s="123">
        <v>367302</v>
      </c>
      <c r="I149" s="123">
        <v>443744</v>
      </c>
      <c r="J149" s="123">
        <v>33270951.600000001</v>
      </c>
      <c r="K149" s="122"/>
    </row>
    <row r="150" spans="1:11" ht="13.5" thickBot="1" x14ac:dyDescent="0.25">
      <c r="A150" s="1" t="s">
        <v>2</v>
      </c>
      <c r="B150" s="23" t="s">
        <v>161</v>
      </c>
      <c r="C150" s="24"/>
      <c r="D150" s="25"/>
      <c r="E150" s="26"/>
      <c r="F150" s="123"/>
      <c r="G150" s="26"/>
      <c r="H150" s="123"/>
      <c r="I150" s="123"/>
      <c r="J150" s="123"/>
      <c r="K150" s="122"/>
    </row>
    <row r="151" spans="1:11" x14ac:dyDescent="0.2">
      <c r="A151" s="1" t="s">
        <v>2</v>
      </c>
      <c r="B151" s="27" t="s">
        <v>41</v>
      </c>
      <c r="C151" s="28" t="s">
        <v>162</v>
      </c>
      <c r="D151" s="29" t="s">
        <v>163</v>
      </c>
      <c r="E151" s="30">
        <v>211411</v>
      </c>
      <c r="F151" s="31">
        <v>184627.64</v>
      </c>
      <c r="G151" s="30">
        <v>2000</v>
      </c>
      <c r="H151" s="31">
        <v>2000</v>
      </c>
      <c r="I151" s="32">
        <v>4000</v>
      </c>
      <c r="J151" s="32">
        <f>E151-(F151+H151+I151)</f>
        <v>20783.359999999986</v>
      </c>
      <c r="K151" s="122"/>
    </row>
    <row r="152" spans="1:11" x14ac:dyDescent="0.2">
      <c r="A152" s="1" t="s">
        <v>2</v>
      </c>
      <c r="B152" s="33"/>
      <c r="C152" s="34"/>
      <c r="D152" s="35" t="s">
        <v>38</v>
      </c>
      <c r="E152" s="36"/>
      <c r="F152" s="124"/>
      <c r="G152" s="36"/>
      <c r="H152" s="124"/>
      <c r="I152" s="125">
        <v>4000</v>
      </c>
      <c r="J152" s="125"/>
      <c r="K152" s="122"/>
    </row>
    <row r="153" spans="1:11" x14ac:dyDescent="0.2">
      <c r="A153" s="1" t="s">
        <v>2</v>
      </c>
      <c r="B153" s="27" t="s">
        <v>41</v>
      </c>
      <c r="C153" s="28" t="s">
        <v>164</v>
      </c>
      <c r="D153" s="29" t="s">
        <v>165</v>
      </c>
      <c r="E153" s="30">
        <v>31331.82</v>
      </c>
      <c r="F153" s="31">
        <v>3331.82</v>
      </c>
      <c r="G153" s="30">
        <v>6931</v>
      </c>
      <c r="H153" s="31">
        <v>6931</v>
      </c>
      <c r="I153" s="32">
        <v>2000</v>
      </c>
      <c r="J153" s="32">
        <f>E153-(F153+H153+I153)</f>
        <v>19069</v>
      </c>
      <c r="K153" s="122"/>
    </row>
    <row r="154" spans="1:11" x14ac:dyDescent="0.2">
      <c r="A154" s="1" t="s">
        <v>2</v>
      </c>
      <c r="B154" s="33"/>
      <c r="C154" s="34"/>
      <c r="D154" s="35" t="s">
        <v>38</v>
      </c>
      <c r="E154" s="36"/>
      <c r="F154" s="124"/>
      <c r="G154" s="36"/>
      <c r="H154" s="124"/>
      <c r="I154" s="125">
        <v>2000</v>
      </c>
      <c r="J154" s="125"/>
      <c r="K154" s="122"/>
    </row>
    <row r="155" spans="1:11" x14ac:dyDescent="0.2">
      <c r="A155" s="1" t="s">
        <v>2</v>
      </c>
      <c r="B155" s="27" t="s">
        <v>41</v>
      </c>
      <c r="C155" s="28" t="s">
        <v>166</v>
      </c>
      <c r="D155" s="29" t="s">
        <v>167</v>
      </c>
      <c r="E155" s="30">
        <v>520000</v>
      </c>
      <c r="F155" s="31">
        <v>251.1</v>
      </c>
      <c r="G155" s="30">
        <v>5000</v>
      </c>
      <c r="H155" s="31">
        <v>6000</v>
      </c>
      <c r="I155" s="32">
        <v>20000</v>
      </c>
      <c r="J155" s="32">
        <f>E155-(F155+H155+I155)</f>
        <v>493748.9</v>
      </c>
      <c r="K155" s="122"/>
    </row>
    <row r="156" spans="1:11" x14ac:dyDescent="0.2">
      <c r="A156" s="1" t="s">
        <v>2</v>
      </c>
      <c r="B156" s="33"/>
      <c r="C156" s="34"/>
      <c r="D156" s="35" t="s">
        <v>38</v>
      </c>
      <c r="E156" s="36"/>
      <c r="F156" s="124"/>
      <c r="G156" s="36"/>
      <c r="H156" s="124"/>
      <c r="I156" s="125">
        <v>20000</v>
      </c>
      <c r="J156" s="125"/>
      <c r="K156" s="122"/>
    </row>
    <row r="157" spans="1:11" x14ac:dyDescent="0.2">
      <c r="A157" s="1" t="s">
        <v>2</v>
      </c>
      <c r="B157" s="27" t="s">
        <v>41</v>
      </c>
      <c r="C157" s="28" t="s">
        <v>168</v>
      </c>
      <c r="D157" s="29" t="s">
        <v>169</v>
      </c>
      <c r="E157" s="30">
        <v>400000</v>
      </c>
      <c r="F157" s="31">
        <v>54247.95</v>
      </c>
      <c r="G157" s="30">
        <v>1000</v>
      </c>
      <c r="H157" s="31">
        <v>1000</v>
      </c>
      <c r="I157" s="32">
        <v>200</v>
      </c>
      <c r="J157" s="32">
        <f>E157-(F157+H157+I157)</f>
        <v>344552.05</v>
      </c>
      <c r="K157" s="122"/>
    </row>
    <row r="158" spans="1:11" x14ac:dyDescent="0.2">
      <c r="A158" s="1" t="s">
        <v>2</v>
      </c>
      <c r="B158" s="33"/>
      <c r="C158" s="34"/>
      <c r="D158" s="35" t="s">
        <v>38</v>
      </c>
      <c r="E158" s="36"/>
      <c r="F158" s="124"/>
      <c r="G158" s="36"/>
      <c r="H158" s="124"/>
      <c r="I158" s="125">
        <v>200</v>
      </c>
      <c r="J158" s="125"/>
      <c r="K158" s="122"/>
    </row>
    <row r="159" spans="1:11" x14ac:dyDescent="0.2">
      <c r="A159" s="1" t="s">
        <v>2</v>
      </c>
      <c r="B159" s="27" t="s">
        <v>41</v>
      </c>
      <c r="C159" s="28" t="s">
        <v>170</v>
      </c>
      <c r="D159" s="29" t="s">
        <v>171</v>
      </c>
      <c r="E159" s="30">
        <v>1087000.17</v>
      </c>
      <c r="F159" s="31">
        <v>63712.99</v>
      </c>
      <c r="G159" s="30">
        <v>55500</v>
      </c>
      <c r="H159" s="31">
        <v>50500</v>
      </c>
      <c r="I159" s="32">
        <v>30000</v>
      </c>
      <c r="J159" s="32">
        <f>E159-(F159+H159+I159)</f>
        <v>942787.17999999993</v>
      </c>
      <c r="K159" s="122"/>
    </row>
    <row r="160" spans="1:11" x14ac:dyDescent="0.2">
      <c r="A160" s="1" t="s">
        <v>2</v>
      </c>
      <c r="B160" s="33"/>
      <c r="C160" s="34"/>
      <c r="D160" s="35" t="s">
        <v>38</v>
      </c>
      <c r="E160" s="36"/>
      <c r="F160" s="124"/>
      <c r="G160" s="36"/>
      <c r="H160" s="124"/>
      <c r="I160" s="125">
        <v>30000</v>
      </c>
      <c r="J160" s="125"/>
      <c r="K160" s="122"/>
    </row>
    <row r="161" spans="1:11" x14ac:dyDescent="0.2">
      <c r="A161" s="1" t="s">
        <v>2</v>
      </c>
      <c r="B161" s="27" t="s">
        <v>41</v>
      </c>
      <c r="C161" s="28" t="s">
        <v>172</v>
      </c>
      <c r="D161" s="29" t="s">
        <v>173</v>
      </c>
      <c r="E161" s="30">
        <v>1600000</v>
      </c>
      <c r="F161" s="31">
        <v>29155.22</v>
      </c>
      <c r="G161" s="30">
        <v>100</v>
      </c>
      <c r="H161" s="31">
        <v>100</v>
      </c>
      <c r="I161" s="32">
        <v>100</v>
      </c>
      <c r="J161" s="32">
        <f>E161-(F161+H161+I161)</f>
        <v>1570644.78</v>
      </c>
      <c r="K161" s="122"/>
    </row>
    <row r="162" spans="1:11" x14ac:dyDescent="0.2">
      <c r="A162" s="1" t="s">
        <v>2</v>
      </c>
      <c r="B162" s="33"/>
      <c r="C162" s="34"/>
      <c r="D162" s="35" t="s">
        <v>38</v>
      </c>
      <c r="E162" s="36"/>
      <c r="F162" s="124"/>
      <c r="G162" s="36"/>
      <c r="H162" s="124"/>
      <c r="I162" s="125">
        <v>100</v>
      </c>
      <c r="J162" s="125"/>
      <c r="K162" s="122"/>
    </row>
    <row r="163" spans="1:11" x14ac:dyDescent="0.2">
      <c r="A163" s="1" t="s">
        <v>2</v>
      </c>
      <c r="B163" s="27" t="s">
        <v>41</v>
      </c>
      <c r="C163" s="28" t="s">
        <v>174</v>
      </c>
      <c r="D163" s="29" t="s">
        <v>175</v>
      </c>
      <c r="E163" s="30">
        <v>169000</v>
      </c>
      <c r="F163" s="31">
        <v>95084.37</v>
      </c>
      <c r="G163" s="30">
        <v>1000</v>
      </c>
      <c r="H163" s="31">
        <v>1500</v>
      </c>
      <c r="I163" s="32">
        <v>15000</v>
      </c>
      <c r="J163" s="32">
        <f>E163-(F163+H163+I163)</f>
        <v>57415.630000000005</v>
      </c>
      <c r="K163" s="122"/>
    </row>
    <row r="164" spans="1:11" x14ac:dyDescent="0.2">
      <c r="A164" s="1" t="s">
        <v>2</v>
      </c>
      <c r="B164" s="33"/>
      <c r="C164" s="34"/>
      <c r="D164" s="35" t="s">
        <v>38</v>
      </c>
      <c r="E164" s="36"/>
      <c r="F164" s="124"/>
      <c r="G164" s="36"/>
      <c r="H164" s="124"/>
      <c r="I164" s="125">
        <v>15000</v>
      </c>
      <c r="J164" s="125"/>
      <c r="K164" s="122"/>
    </row>
    <row r="165" spans="1:11" x14ac:dyDescent="0.2">
      <c r="A165" s="1" t="s">
        <v>2</v>
      </c>
      <c r="B165" s="27" t="s">
        <v>41</v>
      </c>
      <c r="C165" s="28" t="s">
        <v>176</v>
      </c>
      <c r="D165" s="29" t="s">
        <v>177</v>
      </c>
      <c r="E165" s="30">
        <v>850000</v>
      </c>
      <c r="F165" s="31">
        <v>59867.41</v>
      </c>
      <c r="G165" s="30">
        <v>5000</v>
      </c>
      <c r="H165" s="31">
        <v>5000</v>
      </c>
      <c r="I165" s="32">
        <v>17000</v>
      </c>
      <c r="J165" s="32">
        <f>E165-(F165+H165+I165)</f>
        <v>768132.59</v>
      </c>
      <c r="K165" s="122"/>
    </row>
    <row r="166" spans="1:11" x14ac:dyDescent="0.2">
      <c r="A166" s="1" t="s">
        <v>2</v>
      </c>
      <c r="B166" s="33"/>
      <c r="C166" s="34"/>
      <c r="D166" s="35" t="s">
        <v>38</v>
      </c>
      <c r="E166" s="36"/>
      <c r="F166" s="124"/>
      <c r="G166" s="36"/>
      <c r="H166" s="124"/>
      <c r="I166" s="125">
        <v>17000</v>
      </c>
      <c r="J166" s="125"/>
      <c r="K166" s="122"/>
    </row>
    <row r="167" spans="1:11" x14ac:dyDescent="0.2">
      <c r="A167" s="1" t="s">
        <v>2</v>
      </c>
      <c r="B167" s="27" t="s">
        <v>41</v>
      </c>
      <c r="C167" s="28" t="s">
        <v>178</v>
      </c>
      <c r="D167" s="29" t="s">
        <v>179</v>
      </c>
      <c r="E167" s="30">
        <v>13194</v>
      </c>
      <c r="F167" s="31">
        <v>9425.4500000000007</v>
      </c>
      <c r="G167" s="30">
        <v>1500</v>
      </c>
      <c r="H167" s="31">
        <v>1500</v>
      </c>
      <c r="I167" s="32">
        <v>1500</v>
      </c>
      <c r="J167" s="32">
        <f>E167-(F167+H167+I167)</f>
        <v>768.54999999999927</v>
      </c>
      <c r="K167" s="122"/>
    </row>
    <row r="168" spans="1:11" x14ac:dyDescent="0.2">
      <c r="A168" s="1" t="s">
        <v>2</v>
      </c>
      <c r="B168" s="33"/>
      <c r="C168" s="34"/>
      <c r="D168" s="35" t="s">
        <v>38</v>
      </c>
      <c r="E168" s="36"/>
      <c r="F168" s="124"/>
      <c r="G168" s="36"/>
      <c r="H168" s="124"/>
      <c r="I168" s="125">
        <v>1500</v>
      </c>
      <c r="J168" s="125"/>
      <c r="K168" s="122"/>
    </row>
    <row r="169" spans="1:11" x14ac:dyDescent="0.2">
      <c r="A169" s="1" t="s">
        <v>2</v>
      </c>
      <c r="B169" s="27" t="s">
        <v>41</v>
      </c>
      <c r="C169" s="28" t="s">
        <v>180</v>
      </c>
      <c r="D169" s="29" t="s">
        <v>181</v>
      </c>
      <c r="E169" s="30">
        <v>350000</v>
      </c>
      <c r="F169" s="31">
        <v>156668.71</v>
      </c>
      <c r="G169" s="30">
        <v>8000</v>
      </c>
      <c r="H169" s="31">
        <v>21000</v>
      </c>
      <c r="I169" s="32">
        <v>15000</v>
      </c>
      <c r="J169" s="32">
        <f>E169-(F169+H169+I169)</f>
        <v>157331.29</v>
      </c>
      <c r="K169" s="122"/>
    </row>
    <row r="170" spans="1:11" x14ac:dyDescent="0.2">
      <c r="A170" s="1" t="s">
        <v>2</v>
      </c>
      <c r="B170" s="33"/>
      <c r="C170" s="34"/>
      <c r="D170" s="35" t="s">
        <v>38</v>
      </c>
      <c r="E170" s="36"/>
      <c r="F170" s="124"/>
      <c r="G170" s="36"/>
      <c r="H170" s="124"/>
      <c r="I170" s="125">
        <v>15000</v>
      </c>
      <c r="J170" s="125"/>
      <c r="K170" s="122"/>
    </row>
    <row r="171" spans="1:11" x14ac:dyDescent="0.2">
      <c r="A171" s="1" t="s">
        <v>2</v>
      </c>
      <c r="B171" s="27" t="s">
        <v>41</v>
      </c>
      <c r="C171" s="28" t="s">
        <v>182</v>
      </c>
      <c r="D171" s="29" t="s">
        <v>183</v>
      </c>
      <c r="E171" s="30">
        <v>19000</v>
      </c>
      <c r="F171" s="31">
        <v>3159.81</v>
      </c>
      <c r="G171" s="30">
        <v>2000</v>
      </c>
      <c r="H171" s="31">
        <v>2000</v>
      </c>
      <c r="I171" s="32">
        <v>10000</v>
      </c>
      <c r="J171" s="32">
        <f>E171-(F171+H171+I171)</f>
        <v>3840.1900000000005</v>
      </c>
      <c r="K171" s="122"/>
    </row>
    <row r="172" spans="1:11" x14ac:dyDescent="0.2">
      <c r="A172" s="1" t="s">
        <v>2</v>
      </c>
      <c r="B172" s="33"/>
      <c r="C172" s="34"/>
      <c r="D172" s="35" t="s">
        <v>38</v>
      </c>
      <c r="E172" s="36"/>
      <c r="F172" s="124"/>
      <c r="G172" s="36"/>
      <c r="H172" s="124"/>
      <c r="I172" s="125">
        <v>10000</v>
      </c>
      <c r="J172" s="125"/>
      <c r="K172" s="122"/>
    </row>
    <row r="173" spans="1:11" x14ac:dyDescent="0.2">
      <c r="A173" s="1" t="s">
        <v>2</v>
      </c>
      <c r="B173" s="27" t="s">
        <v>41</v>
      </c>
      <c r="C173" s="28" t="s">
        <v>184</v>
      </c>
      <c r="D173" s="29" t="s">
        <v>185</v>
      </c>
      <c r="E173" s="30">
        <v>85000</v>
      </c>
      <c r="F173" s="31">
        <v>3446.47</v>
      </c>
      <c r="G173" s="30">
        <v>1500</v>
      </c>
      <c r="H173" s="31">
        <v>1500</v>
      </c>
      <c r="I173" s="32">
        <v>4000</v>
      </c>
      <c r="J173" s="32">
        <f>E173-(F173+H173+I173)</f>
        <v>76053.53</v>
      </c>
      <c r="K173" s="122"/>
    </row>
    <row r="174" spans="1:11" x14ac:dyDescent="0.2">
      <c r="A174" s="1" t="s">
        <v>2</v>
      </c>
      <c r="B174" s="33"/>
      <c r="C174" s="34"/>
      <c r="D174" s="35" t="s">
        <v>38</v>
      </c>
      <c r="E174" s="36"/>
      <c r="F174" s="124"/>
      <c r="G174" s="36"/>
      <c r="H174" s="124"/>
      <c r="I174" s="125">
        <v>4000</v>
      </c>
      <c r="J174" s="125"/>
      <c r="K174" s="122"/>
    </row>
    <row r="175" spans="1:11" x14ac:dyDescent="0.2">
      <c r="A175" s="1" t="s">
        <v>2</v>
      </c>
      <c r="B175" s="27" t="s">
        <v>41</v>
      </c>
      <c r="C175" s="28" t="s">
        <v>186</v>
      </c>
      <c r="D175" s="29" t="s">
        <v>187</v>
      </c>
      <c r="E175" s="30">
        <v>20000</v>
      </c>
      <c r="F175" s="31">
        <v>0</v>
      </c>
      <c r="G175" s="30">
        <v>5000</v>
      </c>
      <c r="H175" s="31">
        <v>5000</v>
      </c>
      <c r="I175" s="32">
        <v>3000</v>
      </c>
      <c r="J175" s="32">
        <f>E175-(F175+H175+I175)</f>
        <v>12000</v>
      </c>
      <c r="K175" s="122"/>
    </row>
    <row r="176" spans="1:11" x14ac:dyDescent="0.2">
      <c r="A176" s="1" t="s">
        <v>2</v>
      </c>
      <c r="B176" s="33"/>
      <c r="C176" s="34"/>
      <c r="D176" s="35" t="s">
        <v>38</v>
      </c>
      <c r="E176" s="36"/>
      <c r="F176" s="124"/>
      <c r="G176" s="36"/>
      <c r="H176" s="124"/>
      <c r="I176" s="125">
        <v>3000</v>
      </c>
      <c r="J176" s="125"/>
      <c r="K176" s="122"/>
    </row>
    <row r="177" spans="1:11" x14ac:dyDescent="0.2">
      <c r="A177" s="1" t="s">
        <v>2</v>
      </c>
      <c r="B177" s="27" t="s">
        <v>41</v>
      </c>
      <c r="C177" s="28" t="s">
        <v>188</v>
      </c>
      <c r="D177" s="29" t="s">
        <v>189</v>
      </c>
      <c r="E177" s="30">
        <v>160000</v>
      </c>
      <c r="F177" s="31">
        <v>0</v>
      </c>
      <c r="G177" s="30">
        <v>0</v>
      </c>
      <c r="H177" s="31">
        <v>300</v>
      </c>
      <c r="I177" s="32">
        <v>10000</v>
      </c>
      <c r="J177" s="32">
        <f>E177-(F177+H177+I177)</f>
        <v>149700</v>
      </c>
      <c r="K177" s="122"/>
    </row>
    <row r="178" spans="1:11" ht="13.5" thickBot="1" x14ac:dyDescent="0.25">
      <c r="A178" s="1" t="s">
        <v>2</v>
      </c>
      <c r="B178" s="33"/>
      <c r="C178" s="34"/>
      <c r="D178" s="35" t="s">
        <v>38</v>
      </c>
      <c r="E178" s="36"/>
      <c r="F178" s="124"/>
      <c r="G178" s="36"/>
      <c r="H178" s="124"/>
      <c r="I178" s="125">
        <v>10000</v>
      </c>
      <c r="J178" s="125"/>
      <c r="K178" s="122"/>
    </row>
    <row r="179" spans="1:11" ht="13.5" thickBot="1" x14ac:dyDescent="0.25">
      <c r="A179" s="1" t="s">
        <v>2</v>
      </c>
      <c r="B179" s="23" t="s">
        <v>190</v>
      </c>
      <c r="C179" s="24"/>
      <c r="D179" s="25"/>
      <c r="E179" s="26">
        <v>5515936.9900000002</v>
      </c>
      <c r="F179" s="123">
        <v>662978.93000000005</v>
      </c>
      <c r="G179" s="26">
        <v>94531</v>
      </c>
      <c r="H179" s="123">
        <v>104331</v>
      </c>
      <c r="I179" s="123">
        <v>131800</v>
      </c>
      <c r="J179" s="123">
        <v>4616827.0599999996</v>
      </c>
      <c r="K179" s="122"/>
    </row>
    <row r="180" spans="1:11" ht="13.5" thickBot="1" x14ac:dyDescent="0.25">
      <c r="A180" s="1" t="s">
        <v>2</v>
      </c>
      <c r="B180" s="23" t="s">
        <v>191</v>
      </c>
      <c r="C180" s="24"/>
      <c r="D180" s="25"/>
      <c r="E180" s="26"/>
      <c r="F180" s="123"/>
      <c r="G180" s="26"/>
      <c r="H180" s="123"/>
      <c r="I180" s="123"/>
      <c r="J180" s="123"/>
      <c r="K180" s="122"/>
    </row>
    <row r="181" spans="1:11" x14ac:dyDescent="0.2">
      <c r="A181" s="1" t="s">
        <v>2</v>
      </c>
      <c r="B181" s="27" t="s">
        <v>35</v>
      </c>
      <c r="C181" s="28" t="s">
        <v>192</v>
      </c>
      <c r="D181" s="29" t="s">
        <v>193</v>
      </c>
      <c r="E181" s="30">
        <v>100000</v>
      </c>
      <c r="F181" s="31">
        <v>0</v>
      </c>
      <c r="G181" s="30">
        <v>0</v>
      </c>
      <c r="H181" s="31">
        <v>10000</v>
      </c>
      <c r="I181" s="32">
        <v>30000</v>
      </c>
      <c r="J181" s="32">
        <f>E181-(F181+H181+I181)</f>
        <v>60000</v>
      </c>
      <c r="K181" s="122"/>
    </row>
    <row r="182" spans="1:11" ht="13.5" thickBot="1" x14ac:dyDescent="0.25">
      <c r="A182" s="1" t="s">
        <v>2</v>
      </c>
      <c r="B182" s="33"/>
      <c r="C182" s="34"/>
      <c r="D182" s="35" t="s">
        <v>38</v>
      </c>
      <c r="E182" s="36"/>
      <c r="F182" s="124"/>
      <c r="G182" s="36"/>
      <c r="H182" s="124"/>
      <c r="I182" s="125">
        <v>30000</v>
      </c>
      <c r="J182" s="125"/>
      <c r="K182" s="122"/>
    </row>
    <row r="183" spans="1:11" ht="13.5" thickBot="1" x14ac:dyDescent="0.25">
      <c r="A183" s="1" t="s">
        <v>2</v>
      </c>
      <c r="B183" s="23" t="s">
        <v>194</v>
      </c>
      <c r="C183" s="24"/>
      <c r="D183" s="25"/>
      <c r="E183" s="26">
        <v>100000</v>
      </c>
      <c r="F183" s="123">
        <v>0</v>
      </c>
      <c r="G183" s="26">
        <v>0</v>
      </c>
      <c r="H183" s="123">
        <v>10000</v>
      </c>
      <c r="I183" s="123">
        <v>30000</v>
      </c>
      <c r="J183" s="123">
        <v>60000</v>
      </c>
      <c r="K183" s="122"/>
    </row>
    <row r="184" spans="1:11" ht="13.5" thickBot="1" x14ac:dyDescent="0.25">
      <c r="A184" s="1" t="s">
        <v>2</v>
      </c>
      <c r="B184" s="37"/>
      <c r="C184" s="38"/>
      <c r="D184" s="39" t="s">
        <v>195</v>
      </c>
      <c r="E184" s="40">
        <f>SUM(E12:E183)/2</f>
        <v>39879292.989999995</v>
      </c>
      <c r="F184" s="41">
        <f>SUM(F12:F183)/2</f>
        <v>844337.33999999985</v>
      </c>
      <c r="G184" s="40">
        <f>SUM(G12:G183)/2</f>
        <v>436547</v>
      </c>
      <c r="H184" s="126">
        <f>SUM(H12:H183)/2</f>
        <v>481633</v>
      </c>
      <c r="I184" s="126">
        <f>SUM(I12:I183)/3</f>
        <v>605544</v>
      </c>
      <c r="J184" s="126">
        <f>E184-(F184+H184+I184)</f>
        <v>37947778.649999991</v>
      </c>
      <c r="K184" s="42"/>
    </row>
    <row r="185" spans="1:11" x14ac:dyDescent="0.2">
      <c r="A185" s="1" t="s">
        <v>2</v>
      </c>
      <c r="C185" s="9"/>
      <c r="E185" s="122"/>
      <c r="F185" s="122"/>
      <c r="G185" s="122"/>
      <c r="H185" s="122"/>
      <c r="I185" s="122"/>
      <c r="J185" s="122"/>
      <c r="K185" s="12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8" fitToHeight="1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B7E33-584C-4351-8817-B5C294703DD8}">
  <sheetPr codeName="List2">
    <pageSetUpPr fitToPage="1"/>
  </sheetPr>
  <dimension ref="A3:K231"/>
  <sheetViews>
    <sheetView showGridLines="0" workbookViewId="0"/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119" customWidth="1"/>
    <col min="12" max="256" width="9.140625" style="3"/>
    <col min="257" max="257" width="5.7109375" style="3" customWidth="1"/>
    <col min="258" max="258" width="26.140625" style="3" customWidth="1"/>
    <col min="259" max="259" width="8.7109375" style="3" customWidth="1"/>
    <col min="260" max="260" width="37.140625" style="3" customWidth="1"/>
    <col min="261" max="267" width="15" style="3" customWidth="1"/>
    <col min="268" max="512" width="9.140625" style="3"/>
    <col min="513" max="513" width="5.7109375" style="3" customWidth="1"/>
    <col min="514" max="514" width="26.140625" style="3" customWidth="1"/>
    <col min="515" max="515" width="8.7109375" style="3" customWidth="1"/>
    <col min="516" max="516" width="37.140625" style="3" customWidth="1"/>
    <col min="517" max="523" width="15" style="3" customWidth="1"/>
    <col min="524" max="768" width="9.140625" style="3"/>
    <col min="769" max="769" width="5.7109375" style="3" customWidth="1"/>
    <col min="770" max="770" width="26.140625" style="3" customWidth="1"/>
    <col min="771" max="771" width="8.7109375" style="3" customWidth="1"/>
    <col min="772" max="772" width="37.140625" style="3" customWidth="1"/>
    <col min="773" max="779" width="15" style="3" customWidth="1"/>
    <col min="780" max="1024" width="9.140625" style="3"/>
    <col min="1025" max="1025" width="5.7109375" style="3" customWidth="1"/>
    <col min="1026" max="1026" width="26.140625" style="3" customWidth="1"/>
    <col min="1027" max="1027" width="8.7109375" style="3" customWidth="1"/>
    <col min="1028" max="1028" width="37.140625" style="3" customWidth="1"/>
    <col min="1029" max="1035" width="15" style="3" customWidth="1"/>
    <col min="1036" max="1280" width="9.140625" style="3"/>
    <col min="1281" max="1281" width="5.7109375" style="3" customWidth="1"/>
    <col min="1282" max="1282" width="26.140625" style="3" customWidth="1"/>
    <col min="1283" max="1283" width="8.7109375" style="3" customWidth="1"/>
    <col min="1284" max="1284" width="37.140625" style="3" customWidth="1"/>
    <col min="1285" max="1291" width="15" style="3" customWidth="1"/>
    <col min="1292" max="1536" width="9.140625" style="3"/>
    <col min="1537" max="1537" width="5.7109375" style="3" customWidth="1"/>
    <col min="1538" max="1538" width="26.140625" style="3" customWidth="1"/>
    <col min="1539" max="1539" width="8.7109375" style="3" customWidth="1"/>
    <col min="1540" max="1540" width="37.140625" style="3" customWidth="1"/>
    <col min="1541" max="1547" width="15" style="3" customWidth="1"/>
    <col min="1548" max="1792" width="9.140625" style="3"/>
    <col min="1793" max="1793" width="5.7109375" style="3" customWidth="1"/>
    <col min="1794" max="1794" width="26.140625" style="3" customWidth="1"/>
    <col min="1795" max="1795" width="8.7109375" style="3" customWidth="1"/>
    <col min="1796" max="1796" width="37.140625" style="3" customWidth="1"/>
    <col min="1797" max="1803" width="15" style="3" customWidth="1"/>
    <col min="1804" max="2048" width="9.140625" style="3"/>
    <col min="2049" max="2049" width="5.7109375" style="3" customWidth="1"/>
    <col min="2050" max="2050" width="26.140625" style="3" customWidth="1"/>
    <col min="2051" max="2051" width="8.7109375" style="3" customWidth="1"/>
    <col min="2052" max="2052" width="37.140625" style="3" customWidth="1"/>
    <col min="2053" max="2059" width="15" style="3" customWidth="1"/>
    <col min="2060" max="2304" width="9.140625" style="3"/>
    <col min="2305" max="2305" width="5.7109375" style="3" customWidth="1"/>
    <col min="2306" max="2306" width="26.140625" style="3" customWidth="1"/>
    <col min="2307" max="2307" width="8.7109375" style="3" customWidth="1"/>
    <col min="2308" max="2308" width="37.140625" style="3" customWidth="1"/>
    <col min="2309" max="2315" width="15" style="3" customWidth="1"/>
    <col min="2316" max="2560" width="9.140625" style="3"/>
    <col min="2561" max="2561" width="5.7109375" style="3" customWidth="1"/>
    <col min="2562" max="2562" width="26.140625" style="3" customWidth="1"/>
    <col min="2563" max="2563" width="8.7109375" style="3" customWidth="1"/>
    <col min="2564" max="2564" width="37.140625" style="3" customWidth="1"/>
    <col min="2565" max="2571" width="15" style="3" customWidth="1"/>
    <col min="2572" max="2816" width="9.140625" style="3"/>
    <col min="2817" max="2817" width="5.7109375" style="3" customWidth="1"/>
    <col min="2818" max="2818" width="26.140625" style="3" customWidth="1"/>
    <col min="2819" max="2819" width="8.7109375" style="3" customWidth="1"/>
    <col min="2820" max="2820" width="37.140625" style="3" customWidth="1"/>
    <col min="2821" max="2827" width="15" style="3" customWidth="1"/>
    <col min="2828" max="3072" width="9.140625" style="3"/>
    <col min="3073" max="3073" width="5.7109375" style="3" customWidth="1"/>
    <col min="3074" max="3074" width="26.140625" style="3" customWidth="1"/>
    <col min="3075" max="3075" width="8.7109375" style="3" customWidth="1"/>
    <col min="3076" max="3076" width="37.140625" style="3" customWidth="1"/>
    <col min="3077" max="3083" width="15" style="3" customWidth="1"/>
    <col min="3084" max="3328" width="9.140625" style="3"/>
    <col min="3329" max="3329" width="5.7109375" style="3" customWidth="1"/>
    <col min="3330" max="3330" width="26.140625" style="3" customWidth="1"/>
    <col min="3331" max="3331" width="8.7109375" style="3" customWidth="1"/>
    <col min="3332" max="3332" width="37.140625" style="3" customWidth="1"/>
    <col min="3333" max="3339" width="15" style="3" customWidth="1"/>
    <col min="3340" max="3584" width="9.140625" style="3"/>
    <col min="3585" max="3585" width="5.7109375" style="3" customWidth="1"/>
    <col min="3586" max="3586" width="26.140625" style="3" customWidth="1"/>
    <col min="3587" max="3587" width="8.7109375" style="3" customWidth="1"/>
    <col min="3588" max="3588" width="37.140625" style="3" customWidth="1"/>
    <col min="3589" max="3595" width="15" style="3" customWidth="1"/>
    <col min="3596" max="3840" width="9.140625" style="3"/>
    <col min="3841" max="3841" width="5.7109375" style="3" customWidth="1"/>
    <col min="3842" max="3842" width="26.140625" style="3" customWidth="1"/>
    <col min="3843" max="3843" width="8.7109375" style="3" customWidth="1"/>
    <col min="3844" max="3844" width="37.140625" style="3" customWidth="1"/>
    <col min="3845" max="3851" width="15" style="3" customWidth="1"/>
    <col min="3852" max="4096" width="9.140625" style="3"/>
    <col min="4097" max="4097" width="5.7109375" style="3" customWidth="1"/>
    <col min="4098" max="4098" width="26.140625" style="3" customWidth="1"/>
    <col min="4099" max="4099" width="8.7109375" style="3" customWidth="1"/>
    <col min="4100" max="4100" width="37.140625" style="3" customWidth="1"/>
    <col min="4101" max="4107" width="15" style="3" customWidth="1"/>
    <col min="4108" max="4352" width="9.140625" style="3"/>
    <col min="4353" max="4353" width="5.7109375" style="3" customWidth="1"/>
    <col min="4354" max="4354" width="26.140625" style="3" customWidth="1"/>
    <col min="4355" max="4355" width="8.7109375" style="3" customWidth="1"/>
    <col min="4356" max="4356" width="37.140625" style="3" customWidth="1"/>
    <col min="4357" max="4363" width="15" style="3" customWidth="1"/>
    <col min="4364" max="4608" width="9.140625" style="3"/>
    <col min="4609" max="4609" width="5.7109375" style="3" customWidth="1"/>
    <col min="4610" max="4610" width="26.140625" style="3" customWidth="1"/>
    <col min="4611" max="4611" width="8.7109375" style="3" customWidth="1"/>
    <col min="4612" max="4612" width="37.140625" style="3" customWidth="1"/>
    <col min="4613" max="4619" width="15" style="3" customWidth="1"/>
    <col min="4620" max="4864" width="9.140625" style="3"/>
    <col min="4865" max="4865" width="5.7109375" style="3" customWidth="1"/>
    <col min="4866" max="4866" width="26.140625" style="3" customWidth="1"/>
    <col min="4867" max="4867" width="8.7109375" style="3" customWidth="1"/>
    <col min="4868" max="4868" width="37.140625" style="3" customWidth="1"/>
    <col min="4869" max="4875" width="15" style="3" customWidth="1"/>
    <col min="4876" max="5120" width="9.140625" style="3"/>
    <col min="5121" max="5121" width="5.7109375" style="3" customWidth="1"/>
    <col min="5122" max="5122" width="26.140625" style="3" customWidth="1"/>
    <col min="5123" max="5123" width="8.7109375" style="3" customWidth="1"/>
    <col min="5124" max="5124" width="37.140625" style="3" customWidth="1"/>
    <col min="5125" max="5131" width="15" style="3" customWidth="1"/>
    <col min="5132" max="5376" width="9.140625" style="3"/>
    <col min="5377" max="5377" width="5.7109375" style="3" customWidth="1"/>
    <col min="5378" max="5378" width="26.140625" style="3" customWidth="1"/>
    <col min="5379" max="5379" width="8.7109375" style="3" customWidth="1"/>
    <col min="5380" max="5380" width="37.140625" style="3" customWidth="1"/>
    <col min="5381" max="5387" width="15" style="3" customWidth="1"/>
    <col min="5388" max="5632" width="9.140625" style="3"/>
    <col min="5633" max="5633" width="5.7109375" style="3" customWidth="1"/>
    <col min="5634" max="5634" width="26.140625" style="3" customWidth="1"/>
    <col min="5635" max="5635" width="8.7109375" style="3" customWidth="1"/>
    <col min="5636" max="5636" width="37.140625" style="3" customWidth="1"/>
    <col min="5637" max="5643" width="15" style="3" customWidth="1"/>
    <col min="5644" max="5888" width="9.140625" style="3"/>
    <col min="5889" max="5889" width="5.7109375" style="3" customWidth="1"/>
    <col min="5890" max="5890" width="26.140625" style="3" customWidth="1"/>
    <col min="5891" max="5891" width="8.7109375" style="3" customWidth="1"/>
    <col min="5892" max="5892" width="37.140625" style="3" customWidth="1"/>
    <col min="5893" max="5899" width="15" style="3" customWidth="1"/>
    <col min="5900" max="6144" width="9.140625" style="3"/>
    <col min="6145" max="6145" width="5.7109375" style="3" customWidth="1"/>
    <col min="6146" max="6146" width="26.140625" style="3" customWidth="1"/>
    <col min="6147" max="6147" width="8.7109375" style="3" customWidth="1"/>
    <col min="6148" max="6148" width="37.140625" style="3" customWidth="1"/>
    <col min="6149" max="6155" width="15" style="3" customWidth="1"/>
    <col min="6156" max="6400" width="9.140625" style="3"/>
    <col min="6401" max="6401" width="5.7109375" style="3" customWidth="1"/>
    <col min="6402" max="6402" width="26.140625" style="3" customWidth="1"/>
    <col min="6403" max="6403" width="8.7109375" style="3" customWidth="1"/>
    <col min="6404" max="6404" width="37.140625" style="3" customWidth="1"/>
    <col min="6405" max="6411" width="15" style="3" customWidth="1"/>
    <col min="6412" max="6656" width="9.140625" style="3"/>
    <col min="6657" max="6657" width="5.7109375" style="3" customWidth="1"/>
    <col min="6658" max="6658" width="26.140625" style="3" customWidth="1"/>
    <col min="6659" max="6659" width="8.7109375" style="3" customWidth="1"/>
    <col min="6660" max="6660" width="37.140625" style="3" customWidth="1"/>
    <col min="6661" max="6667" width="15" style="3" customWidth="1"/>
    <col min="6668" max="6912" width="9.140625" style="3"/>
    <col min="6913" max="6913" width="5.7109375" style="3" customWidth="1"/>
    <col min="6914" max="6914" width="26.140625" style="3" customWidth="1"/>
    <col min="6915" max="6915" width="8.7109375" style="3" customWidth="1"/>
    <col min="6916" max="6916" width="37.140625" style="3" customWidth="1"/>
    <col min="6917" max="6923" width="15" style="3" customWidth="1"/>
    <col min="6924" max="7168" width="9.140625" style="3"/>
    <col min="7169" max="7169" width="5.7109375" style="3" customWidth="1"/>
    <col min="7170" max="7170" width="26.140625" style="3" customWidth="1"/>
    <col min="7171" max="7171" width="8.7109375" style="3" customWidth="1"/>
    <col min="7172" max="7172" width="37.140625" style="3" customWidth="1"/>
    <col min="7173" max="7179" width="15" style="3" customWidth="1"/>
    <col min="7180" max="7424" width="9.140625" style="3"/>
    <col min="7425" max="7425" width="5.7109375" style="3" customWidth="1"/>
    <col min="7426" max="7426" width="26.140625" style="3" customWidth="1"/>
    <col min="7427" max="7427" width="8.7109375" style="3" customWidth="1"/>
    <col min="7428" max="7428" width="37.140625" style="3" customWidth="1"/>
    <col min="7429" max="7435" width="15" style="3" customWidth="1"/>
    <col min="7436" max="7680" width="9.140625" style="3"/>
    <col min="7681" max="7681" width="5.7109375" style="3" customWidth="1"/>
    <col min="7682" max="7682" width="26.140625" style="3" customWidth="1"/>
    <col min="7683" max="7683" width="8.7109375" style="3" customWidth="1"/>
    <col min="7684" max="7684" width="37.140625" style="3" customWidth="1"/>
    <col min="7685" max="7691" width="15" style="3" customWidth="1"/>
    <col min="7692" max="7936" width="9.140625" style="3"/>
    <col min="7937" max="7937" width="5.7109375" style="3" customWidth="1"/>
    <col min="7938" max="7938" width="26.140625" style="3" customWidth="1"/>
    <col min="7939" max="7939" width="8.7109375" style="3" customWidth="1"/>
    <col min="7940" max="7940" width="37.140625" style="3" customWidth="1"/>
    <col min="7941" max="7947" width="15" style="3" customWidth="1"/>
    <col min="7948" max="8192" width="9.140625" style="3"/>
    <col min="8193" max="8193" width="5.7109375" style="3" customWidth="1"/>
    <col min="8194" max="8194" width="26.140625" style="3" customWidth="1"/>
    <col min="8195" max="8195" width="8.7109375" style="3" customWidth="1"/>
    <col min="8196" max="8196" width="37.140625" style="3" customWidth="1"/>
    <col min="8197" max="8203" width="15" style="3" customWidth="1"/>
    <col min="8204" max="8448" width="9.140625" style="3"/>
    <col min="8449" max="8449" width="5.7109375" style="3" customWidth="1"/>
    <col min="8450" max="8450" width="26.140625" style="3" customWidth="1"/>
    <col min="8451" max="8451" width="8.7109375" style="3" customWidth="1"/>
    <col min="8452" max="8452" width="37.140625" style="3" customWidth="1"/>
    <col min="8453" max="8459" width="15" style="3" customWidth="1"/>
    <col min="8460" max="8704" width="9.140625" style="3"/>
    <col min="8705" max="8705" width="5.7109375" style="3" customWidth="1"/>
    <col min="8706" max="8706" width="26.140625" style="3" customWidth="1"/>
    <col min="8707" max="8707" width="8.7109375" style="3" customWidth="1"/>
    <col min="8708" max="8708" width="37.140625" style="3" customWidth="1"/>
    <col min="8709" max="8715" width="15" style="3" customWidth="1"/>
    <col min="8716" max="8960" width="9.140625" style="3"/>
    <col min="8961" max="8961" width="5.7109375" style="3" customWidth="1"/>
    <col min="8962" max="8962" width="26.140625" style="3" customWidth="1"/>
    <col min="8963" max="8963" width="8.7109375" style="3" customWidth="1"/>
    <col min="8964" max="8964" width="37.140625" style="3" customWidth="1"/>
    <col min="8965" max="8971" width="15" style="3" customWidth="1"/>
    <col min="8972" max="9216" width="9.140625" style="3"/>
    <col min="9217" max="9217" width="5.7109375" style="3" customWidth="1"/>
    <col min="9218" max="9218" width="26.140625" style="3" customWidth="1"/>
    <col min="9219" max="9219" width="8.7109375" style="3" customWidth="1"/>
    <col min="9220" max="9220" width="37.140625" style="3" customWidth="1"/>
    <col min="9221" max="9227" width="15" style="3" customWidth="1"/>
    <col min="9228" max="9472" width="9.140625" style="3"/>
    <col min="9473" max="9473" width="5.7109375" style="3" customWidth="1"/>
    <col min="9474" max="9474" width="26.140625" style="3" customWidth="1"/>
    <col min="9475" max="9475" width="8.7109375" style="3" customWidth="1"/>
    <col min="9476" max="9476" width="37.140625" style="3" customWidth="1"/>
    <col min="9477" max="9483" width="15" style="3" customWidth="1"/>
    <col min="9484" max="9728" width="9.140625" style="3"/>
    <col min="9729" max="9729" width="5.7109375" style="3" customWidth="1"/>
    <col min="9730" max="9730" width="26.140625" style="3" customWidth="1"/>
    <col min="9731" max="9731" width="8.7109375" style="3" customWidth="1"/>
    <col min="9732" max="9732" width="37.140625" style="3" customWidth="1"/>
    <col min="9733" max="9739" width="15" style="3" customWidth="1"/>
    <col min="9740" max="9984" width="9.140625" style="3"/>
    <col min="9985" max="9985" width="5.7109375" style="3" customWidth="1"/>
    <col min="9986" max="9986" width="26.140625" style="3" customWidth="1"/>
    <col min="9987" max="9987" width="8.7109375" style="3" customWidth="1"/>
    <col min="9988" max="9988" width="37.140625" style="3" customWidth="1"/>
    <col min="9989" max="9995" width="15" style="3" customWidth="1"/>
    <col min="9996" max="10240" width="9.140625" style="3"/>
    <col min="10241" max="10241" width="5.7109375" style="3" customWidth="1"/>
    <col min="10242" max="10242" width="26.140625" style="3" customWidth="1"/>
    <col min="10243" max="10243" width="8.7109375" style="3" customWidth="1"/>
    <col min="10244" max="10244" width="37.140625" style="3" customWidth="1"/>
    <col min="10245" max="10251" width="15" style="3" customWidth="1"/>
    <col min="10252" max="10496" width="9.140625" style="3"/>
    <col min="10497" max="10497" width="5.7109375" style="3" customWidth="1"/>
    <col min="10498" max="10498" width="26.140625" style="3" customWidth="1"/>
    <col min="10499" max="10499" width="8.7109375" style="3" customWidth="1"/>
    <col min="10500" max="10500" width="37.140625" style="3" customWidth="1"/>
    <col min="10501" max="10507" width="15" style="3" customWidth="1"/>
    <col min="10508" max="10752" width="9.140625" style="3"/>
    <col min="10753" max="10753" width="5.7109375" style="3" customWidth="1"/>
    <col min="10754" max="10754" width="26.140625" style="3" customWidth="1"/>
    <col min="10755" max="10755" width="8.7109375" style="3" customWidth="1"/>
    <col min="10756" max="10756" width="37.140625" style="3" customWidth="1"/>
    <col min="10757" max="10763" width="15" style="3" customWidth="1"/>
    <col min="10764" max="11008" width="9.140625" style="3"/>
    <col min="11009" max="11009" width="5.7109375" style="3" customWidth="1"/>
    <col min="11010" max="11010" width="26.140625" style="3" customWidth="1"/>
    <col min="11011" max="11011" width="8.7109375" style="3" customWidth="1"/>
    <col min="11012" max="11012" width="37.140625" style="3" customWidth="1"/>
    <col min="11013" max="11019" width="15" style="3" customWidth="1"/>
    <col min="11020" max="11264" width="9.140625" style="3"/>
    <col min="11265" max="11265" width="5.7109375" style="3" customWidth="1"/>
    <col min="11266" max="11266" width="26.140625" style="3" customWidth="1"/>
    <col min="11267" max="11267" width="8.7109375" style="3" customWidth="1"/>
    <col min="11268" max="11268" width="37.140625" style="3" customWidth="1"/>
    <col min="11269" max="11275" width="15" style="3" customWidth="1"/>
    <col min="11276" max="11520" width="9.140625" style="3"/>
    <col min="11521" max="11521" width="5.7109375" style="3" customWidth="1"/>
    <col min="11522" max="11522" width="26.140625" style="3" customWidth="1"/>
    <col min="11523" max="11523" width="8.7109375" style="3" customWidth="1"/>
    <col min="11524" max="11524" width="37.140625" style="3" customWidth="1"/>
    <col min="11525" max="11531" width="15" style="3" customWidth="1"/>
    <col min="11532" max="11776" width="9.140625" style="3"/>
    <col min="11777" max="11777" width="5.7109375" style="3" customWidth="1"/>
    <col min="11778" max="11778" width="26.140625" style="3" customWidth="1"/>
    <col min="11779" max="11779" width="8.7109375" style="3" customWidth="1"/>
    <col min="11780" max="11780" width="37.140625" style="3" customWidth="1"/>
    <col min="11781" max="11787" width="15" style="3" customWidth="1"/>
    <col min="11788" max="12032" width="9.140625" style="3"/>
    <col min="12033" max="12033" width="5.7109375" style="3" customWidth="1"/>
    <col min="12034" max="12034" width="26.140625" style="3" customWidth="1"/>
    <col min="12035" max="12035" width="8.7109375" style="3" customWidth="1"/>
    <col min="12036" max="12036" width="37.140625" style="3" customWidth="1"/>
    <col min="12037" max="12043" width="15" style="3" customWidth="1"/>
    <col min="12044" max="12288" width="9.140625" style="3"/>
    <col min="12289" max="12289" width="5.7109375" style="3" customWidth="1"/>
    <col min="12290" max="12290" width="26.140625" style="3" customWidth="1"/>
    <col min="12291" max="12291" width="8.7109375" style="3" customWidth="1"/>
    <col min="12292" max="12292" width="37.140625" style="3" customWidth="1"/>
    <col min="12293" max="12299" width="15" style="3" customWidth="1"/>
    <col min="12300" max="12544" width="9.140625" style="3"/>
    <col min="12545" max="12545" width="5.7109375" style="3" customWidth="1"/>
    <col min="12546" max="12546" width="26.140625" style="3" customWidth="1"/>
    <col min="12547" max="12547" width="8.7109375" style="3" customWidth="1"/>
    <col min="12548" max="12548" width="37.140625" style="3" customWidth="1"/>
    <col min="12549" max="12555" width="15" style="3" customWidth="1"/>
    <col min="12556" max="12800" width="9.140625" style="3"/>
    <col min="12801" max="12801" width="5.7109375" style="3" customWidth="1"/>
    <col min="12802" max="12802" width="26.140625" style="3" customWidth="1"/>
    <col min="12803" max="12803" width="8.7109375" style="3" customWidth="1"/>
    <col min="12804" max="12804" width="37.140625" style="3" customWidth="1"/>
    <col min="12805" max="12811" width="15" style="3" customWidth="1"/>
    <col min="12812" max="13056" width="9.140625" style="3"/>
    <col min="13057" max="13057" width="5.7109375" style="3" customWidth="1"/>
    <col min="13058" max="13058" width="26.140625" style="3" customWidth="1"/>
    <col min="13059" max="13059" width="8.7109375" style="3" customWidth="1"/>
    <col min="13060" max="13060" width="37.140625" style="3" customWidth="1"/>
    <col min="13061" max="13067" width="15" style="3" customWidth="1"/>
    <col min="13068" max="13312" width="9.140625" style="3"/>
    <col min="13313" max="13313" width="5.7109375" style="3" customWidth="1"/>
    <col min="13314" max="13314" width="26.140625" style="3" customWidth="1"/>
    <col min="13315" max="13315" width="8.7109375" style="3" customWidth="1"/>
    <col min="13316" max="13316" width="37.140625" style="3" customWidth="1"/>
    <col min="13317" max="13323" width="15" style="3" customWidth="1"/>
    <col min="13324" max="13568" width="9.140625" style="3"/>
    <col min="13569" max="13569" width="5.7109375" style="3" customWidth="1"/>
    <col min="13570" max="13570" width="26.140625" style="3" customWidth="1"/>
    <col min="13571" max="13571" width="8.7109375" style="3" customWidth="1"/>
    <col min="13572" max="13572" width="37.140625" style="3" customWidth="1"/>
    <col min="13573" max="13579" width="15" style="3" customWidth="1"/>
    <col min="13580" max="13824" width="9.140625" style="3"/>
    <col min="13825" max="13825" width="5.7109375" style="3" customWidth="1"/>
    <col min="13826" max="13826" width="26.140625" style="3" customWidth="1"/>
    <col min="13827" max="13827" width="8.7109375" style="3" customWidth="1"/>
    <col min="13828" max="13828" width="37.140625" style="3" customWidth="1"/>
    <col min="13829" max="13835" width="15" style="3" customWidth="1"/>
    <col min="13836" max="14080" width="9.140625" style="3"/>
    <col min="14081" max="14081" width="5.7109375" style="3" customWidth="1"/>
    <col min="14082" max="14082" width="26.140625" style="3" customWidth="1"/>
    <col min="14083" max="14083" width="8.7109375" style="3" customWidth="1"/>
    <col min="14084" max="14084" width="37.140625" style="3" customWidth="1"/>
    <col min="14085" max="14091" width="15" style="3" customWidth="1"/>
    <col min="14092" max="14336" width="9.140625" style="3"/>
    <col min="14337" max="14337" width="5.7109375" style="3" customWidth="1"/>
    <col min="14338" max="14338" width="26.140625" style="3" customWidth="1"/>
    <col min="14339" max="14339" width="8.7109375" style="3" customWidth="1"/>
    <col min="14340" max="14340" width="37.140625" style="3" customWidth="1"/>
    <col min="14341" max="14347" width="15" style="3" customWidth="1"/>
    <col min="14348" max="14592" width="9.140625" style="3"/>
    <col min="14593" max="14593" width="5.7109375" style="3" customWidth="1"/>
    <col min="14594" max="14594" width="26.140625" style="3" customWidth="1"/>
    <col min="14595" max="14595" width="8.7109375" style="3" customWidth="1"/>
    <col min="14596" max="14596" width="37.140625" style="3" customWidth="1"/>
    <col min="14597" max="14603" width="15" style="3" customWidth="1"/>
    <col min="14604" max="14848" width="9.140625" style="3"/>
    <col min="14849" max="14849" width="5.7109375" style="3" customWidth="1"/>
    <col min="14850" max="14850" width="26.140625" style="3" customWidth="1"/>
    <col min="14851" max="14851" width="8.7109375" style="3" customWidth="1"/>
    <col min="14852" max="14852" width="37.140625" style="3" customWidth="1"/>
    <col min="14853" max="14859" width="15" style="3" customWidth="1"/>
    <col min="14860" max="15104" width="9.140625" style="3"/>
    <col min="15105" max="15105" width="5.7109375" style="3" customWidth="1"/>
    <col min="15106" max="15106" width="26.140625" style="3" customWidth="1"/>
    <col min="15107" max="15107" width="8.7109375" style="3" customWidth="1"/>
    <col min="15108" max="15108" width="37.140625" style="3" customWidth="1"/>
    <col min="15109" max="15115" width="15" style="3" customWidth="1"/>
    <col min="15116" max="15360" width="9.140625" style="3"/>
    <col min="15361" max="15361" width="5.7109375" style="3" customWidth="1"/>
    <col min="15362" max="15362" width="26.140625" style="3" customWidth="1"/>
    <col min="15363" max="15363" width="8.7109375" style="3" customWidth="1"/>
    <col min="15364" max="15364" width="37.140625" style="3" customWidth="1"/>
    <col min="15365" max="15371" width="15" style="3" customWidth="1"/>
    <col min="15372" max="15616" width="9.140625" style="3"/>
    <col min="15617" max="15617" width="5.7109375" style="3" customWidth="1"/>
    <col min="15618" max="15618" width="26.140625" style="3" customWidth="1"/>
    <col min="15619" max="15619" width="8.7109375" style="3" customWidth="1"/>
    <col min="15620" max="15620" width="37.140625" style="3" customWidth="1"/>
    <col min="15621" max="15627" width="15" style="3" customWidth="1"/>
    <col min="15628" max="15872" width="9.140625" style="3"/>
    <col min="15873" max="15873" width="5.7109375" style="3" customWidth="1"/>
    <col min="15874" max="15874" width="26.140625" style="3" customWidth="1"/>
    <col min="15875" max="15875" width="8.7109375" style="3" customWidth="1"/>
    <col min="15876" max="15876" width="37.140625" style="3" customWidth="1"/>
    <col min="15877" max="15883" width="15" style="3" customWidth="1"/>
    <col min="15884" max="16128" width="9.140625" style="3"/>
    <col min="16129" max="16129" width="5.7109375" style="3" customWidth="1"/>
    <col min="16130" max="16130" width="26.140625" style="3" customWidth="1"/>
    <col min="16131" max="16131" width="8.7109375" style="3" customWidth="1"/>
    <col min="16132" max="16132" width="37.140625" style="3" customWidth="1"/>
    <col min="16133" max="16139" width="15" style="3" customWidth="1"/>
    <col min="16140" max="16384" width="9.140625" style="3"/>
  </cols>
  <sheetData>
    <row r="3" spans="1:11" x14ac:dyDescent="0.2">
      <c r="B3" s="2" t="s">
        <v>0</v>
      </c>
      <c r="C3" s="2"/>
      <c r="D3" s="2"/>
      <c r="E3" s="127"/>
      <c r="F3" s="127"/>
      <c r="G3" s="127"/>
      <c r="H3" s="127"/>
      <c r="I3" s="127"/>
      <c r="J3" s="127"/>
    </row>
    <row r="4" spans="1:11" x14ac:dyDescent="0.2">
      <c r="B4" s="2" t="s">
        <v>1</v>
      </c>
      <c r="C4" s="2"/>
      <c r="D4" s="2"/>
      <c r="E4" s="127"/>
      <c r="F4" s="127"/>
      <c r="G4" s="127"/>
      <c r="H4" s="127"/>
      <c r="I4" s="127"/>
      <c r="J4" s="127"/>
    </row>
    <row r="5" spans="1:11" x14ac:dyDescent="0.2">
      <c r="B5" s="2" t="s">
        <v>1272</v>
      </c>
      <c r="C5" s="2"/>
      <c r="D5" s="2"/>
      <c r="E5" s="127"/>
      <c r="F5" s="127"/>
      <c r="G5" s="127"/>
      <c r="H5" s="127"/>
      <c r="I5" s="127"/>
      <c r="J5" s="127"/>
    </row>
    <row r="7" spans="1:11" ht="18" x14ac:dyDescent="0.25">
      <c r="A7" s="4" t="s">
        <v>2</v>
      </c>
      <c r="B7" s="5" t="s">
        <v>196</v>
      </c>
      <c r="C7" s="6"/>
      <c r="D7" s="7"/>
      <c r="E7" s="121"/>
      <c r="F7" s="121"/>
      <c r="G7" s="121"/>
      <c r="H7" s="121"/>
      <c r="I7" s="121"/>
      <c r="J7" s="8"/>
      <c r="K7" s="122"/>
    </row>
    <row r="8" spans="1:11" ht="13.5" thickBot="1" x14ac:dyDescent="0.25">
      <c r="A8" s="1" t="s">
        <v>2</v>
      </c>
      <c r="C8" s="9"/>
      <c r="E8" s="122"/>
      <c r="F8" s="122"/>
      <c r="G8" s="122"/>
      <c r="H8" s="122"/>
      <c r="I8" s="122"/>
      <c r="J8" s="122"/>
      <c r="K8" s="122"/>
    </row>
    <row r="9" spans="1:11" ht="34.5" customHeight="1" thickBot="1" x14ac:dyDescent="0.25">
      <c r="A9" s="1" t="s">
        <v>2</v>
      </c>
      <c r="B9" s="10"/>
      <c r="C9" s="11"/>
      <c r="D9" s="12" t="s">
        <v>4</v>
      </c>
      <c r="E9" s="145" t="s">
        <v>5</v>
      </c>
      <c r="F9" s="146"/>
      <c r="G9" s="145" t="s">
        <v>6</v>
      </c>
      <c r="H9" s="146"/>
      <c r="I9" s="120"/>
      <c r="J9" s="120"/>
      <c r="K9" s="122"/>
    </row>
    <row r="10" spans="1:11" ht="34.5" customHeight="1" x14ac:dyDescent="0.2">
      <c r="A10" s="1" t="s">
        <v>2</v>
      </c>
      <c r="B10" s="13" t="s">
        <v>7</v>
      </c>
      <c r="C10" s="14" t="s">
        <v>8</v>
      </c>
      <c r="D10" s="15" t="s">
        <v>9</v>
      </c>
      <c r="E10" s="16" t="s">
        <v>10</v>
      </c>
      <c r="F10" s="17" t="s">
        <v>11</v>
      </c>
      <c r="G10" s="16" t="s">
        <v>12</v>
      </c>
      <c r="H10" s="17" t="s">
        <v>13</v>
      </c>
      <c r="I10" s="17" t="s">
        <v>14</v>
      </c>
      <c r="J10" s="17" t="s">
        <v>15</v>
      </c>
      <c r="K10" s="122"/>
    </row>
    <row r="11" spans="1:11" ht="13.5" customHeight="1" thickBot="1" x14ac:dyDescent="0.25">
      <c r="A11" s="1" t="s">
        <v>2</v>
      </c>
      <c r="B11" s="18"/>
      <c r="C11" s="19"/>
      <c r="D11" s="20"/>
      <c r="E11" s="21"/>
      <c r="F11" s="22"/>
      <c r="G11" s="21"/>
      <c r="H11" s="22"/>
      <c r="I11" s="22"/>
      <c r="J11" s="22"/>
      <c r="K11" s="122"/>
    </row>
    <row r="12" spans="1:11" ht="13.5" thickBot="1" x14ac:dyDescent="0.25">
      <c r="A12" s="1" t="s">
        <v>2</v>
      </c>
      <c r="B12" s="23" t="s">
        <v>161</v>
      </c>
      <c r="C12" s="24"/>
      <c r="D12" s="25"/>
      <c r="E12" s="26"/>
      <c r="F12" s="123"/>
      <c r="G12" s="26"/>
      <c r="H12" s="123"/>
      <c r="I12" s="123"/>
      <c r="J12" s="123"/>
      <c r="K12" s="122"/>
    </row>
    <row r="13" spans="1:11" x14ac:dyDescent="0.2">
      <c r="A13" s="1" t="s">
        <v>2</v>
      </c>
      <c r="B13" s="27" t="s">
        <v>197</v>
      </c>
      <c r="C13" s="28" t="s">
        <v>198</v>
      </c>
      <c r="D13" s="29" t="s">
        <v>199</v>
      </c>
      <c r="E13" s="30">
        <v>129968.89</v>
      </c>
      <c r="F13" s="31">
        <v>25058.44</v>
      </c>
      <c r="G13" s="30">
        <v>33308.6</v>
      </c>
      <c r="H13" s="31">
        <v>33308.6</v>
      </c>
      <c r="I13" s="32">
        <v>71000</v>
      </c>
      <c r="J13" s="32">
        <f>E13-(F13+H13+I13)</f>
        <v>601.85000000000582</v>
      </c>
      <c r="K13" s="122"/>
    </row>
    <row r="14" spans="1:11" x14ac:dyDescent="0.2">
      <c r="A14" s="1" t="s">
        <v>2</v>
      </c>
      <c r="B14" s="33"/>
      <c r="C14" s="34"/>
      <c r="D14" s="35" t="s">
        <v>20</v>
      </c>
      <c r="E14" s="36"/>
      <c r="F14" s="124"/>
      <c r="G14" s="36"/>
      <c r="H14" s="124"/>
      <c r="I14" s="125">
        <v>71000</v>
      </c>
      <c r="J14" s="125"/>
      <c r="K14" s="122"/>
    </row>
    <row r="15" spans="1:11" x14ac:dyDescent="0.2">
      <c r="A15" s="1" t="s">
        <v>2</v>
      </c>
      <c r="B15" s="27" t="s">
        <v>197</v>
      </c>
      <c r="C15" s="28" t="s">
        <v>200</v>
      </c>
      <c r="D15" s="29" t="s">
        <v>201</v>
      </c>
      <c r="E15" s="30">
        <v>35000</v>
      </c>
      <c r="F15" s="31">
        <v>699.96</v>
      </c>
      <c r="G15" s="30">
        <v>7000</v>
      </c>
      <c r="H15" s="31">
        <v>7000</v>
      </c>
      <c r="I15" s="32">
        <v>27300</v>
      </c>
      <c r="J15" s="32">
        <f>E15-(F15+H15+I15)</f>
        <v>4.0000000000873115E-2</v>
      </c>
      <c r="K15" s="122"/>
    </row>
    <row r="16" spans="1:11" x14ac:dyDescent="0.2">
      <c r="A16" s="1" t="s">
        <v>2</v>
      </c>
      <c r="B16" s="33"/>
      <c r="C16" s="34"/>
      <c r="D16" s="35" t="s">
        <v>20</v>
      </c>
      <c r="E16" s="36"/>
      <c r="F16" s="124"/>
      <c r="G16" s="36"/>
      <c r="H16" s="124"/>
      <c r="I16" s="125">
        <v>27300</v>
      </c>
      <c r="J16" s="125"/>
      <c r="K16" s="122"/>
    </row>
    <row r="17" spans="1:11" x14ac:dyDescent="0.2">
      <c r="A17" s="1" t="s">
        <v>2</v>
      </c>
      <c r="B17" s="27" t="s">
        <v>197</v>
      </c>
      <c r="C17" s="28" t="s">
        <v>202</v>
      </c>
      <c r="D17" s="29" t="s">
        <v>203</v>
      </c>
      <c r="E17" s="30">
        <v>44000</v>
      </c>
      <c r="F17" s="31">
        <v>1265.22</v>
      </c>
      <c r="G17" s="30">
        <v>20000</v>
      </c>
      <c r="H17" s="31">
        <v>20000</v>
      </c>
      <c r="I17" s="32">
        <v>19600</v>
      </c>
      <c r="J17" s="32">
        <f>E17-(F17+H17+I17)</f>
        <v>3134.7799999999988</v>
      </c>
      <c r="K17" s="122"/>
    </row>
    <row r="18" spans="1:11" x14ac:dyDescent="0.2">
      <c r="A18" s="1" t="s">
        <v>2</v>
      </c>
      <c r="B18" s="33"/>
      <c r="C18" s="34"/>
      <c r="D18" s="35" t="s">
        <v>20</v>
      </c>
      <c r="E18" s="36"/>
      <c r="F18" s="124"/>
      <c r="G18" s="36"/>
      <c r="H18" s="124"/>
      <c r="I18" s="125">
        <v>19600</v>
      </c>
      <c r="J18" s="125"/>
      <c r="K18" s="122"/>
    </row>
    <row r="19" spans="1:11" x14ac:dyDescent="0.2">
      <c r="A19" s="1" t="s">
        <v>2</v>
      </c>
      <c r="B19" s="27" t="s">
        <v>204</v>
      </c>
      <c r="C19" s="28" t="s">
        <v>205</v>
      </c>
      <c r="D19" s="29" t="s">
        <v>206</v>
      </c>
      <c r="E19" s="30">
        <v>486614</v>
      </c>
      <c r="F19" s="31">
        <v>262989.82</v>
      </c>
      <c r="G19" s="30">
        <v>0</v>
      </c>
      <c r="H19" s="31">
        <v>0</v>
      </c>
      <c r="I19" s="32">
        <v>12500</v>
      </c>
      <c r="J19" s="32">
        <f>E19-(F19+H19+I19)</f>
        <v>211124.18</v>
      </c>
      <c r="K19" s="122"/>
    </row>
    <row r="20" spans="1:11" x14ac:dyDescent="0.2">
      <c r="A20" s="1" t="s">
        <v>2</v>
      </c>
      <c r="B20" s="33"/>
      <c r="C20" s="34"/>
      <c r="D20" s="35" t="s">
        <v>20</v>
      </c>
      <c r="E20" s="36"/>
      <c r="F20" s="124"/>
      <c r="G20" s="36"/>
      <c r="H20" s="124"/>
      <c r="I20" s="125">
        <v>12500</v>
      </c>
      <c r="J20" s="125"/>
      <c r="K20" s="122"/>
    </row>
    <row r="21" spans="1:11" x14ac:dyDescent="0.2">
      <c r="A21" s="1" t="s">
        <v>2</v>
      </c>
      <c r="B21" s="27" t="s">
        <v>204</v>
      </c>
      <c r="C21" s="28" t="s">
        <v>207</v>
      </c>
      <c r="D21" s="29" t="s">
        <v>208</v>
      </c>
      <c r="E21" s="30">
        <v>84200</v>
      </c>
      <c r="F21" s="31">
        <v>40712.339999999997</v>
      </c>
      <c r="G21" s="30">
        <v>0</v>
      </c>
      <c r="H21" s="31">
        <v>0</v>
      </c>
      <c r="I21" s="32">
        <v>21000</v>
      </c>
      <c r="J21" s="32">
        <f>E21-(F21+H21+I21)</f>
        <v>22487.660000000003</v>
      </c>
      <c r="K21" s="122"/>
    </row>
    <row r="22" spans="1:11" x14ac:dyDescent="0.2">
      <c r="A22" s="1" t="s">
        <v>2</v>
      </c>
      <c r="B22" s="33"/>
      <c r="C22" s="34"/>
      <c r="D22" s="35" t="s">
        <v>20</v>
      </c>
      <c r="E22" s="36"/>
      <c r="F22" s="124"/>
      <c r="G22" s="36"/>
      <c r="H22" s="124"/>
      <c r="I22" s="125">
        <v>21000</v>
      </c>
      <c r="J22" s="125"/>
      <c r="K22" s="122"/>
    </row>
    <row r="23" spans="1:11" x14ac:dyDescent="0.2">
      <c r="A23" s="1" t="s">
        <v>2</v>
      </c>
      <c r="B23" s="27" t="s">
        <v>204</v>
      </c>
      <c r="C23" s="28" t="s">
        <v>209</v>
      </c>
      <c r="D23" s="29" t="s">
        <v>210</v>
      </c>
      <c r="E23" s="30">
        <v>10600</v>
      </c>
      <c r="F23" s="31">
        <v>4006.3</v>
      </c>
      <c r="G23" s="30">
        <v>0</v>
      </c>
      <c r="H23" s="31">
        <v>0</v>
      </c>
      <c r="I23" s="32">
        <v>3300</v>
      </c>
      <c r="J23" s="32">
        <f>E23-(F23+H23+I23)</f>
        <v>3293.7</v>
      </c>
      <c r="K23" s="122"/>
    </row>
    <row r="24" spans="1:11" x14ac:dyDescent="0.2">
      <c r="A24" s="1" t="s">
        <v>2</v>
      </c>
      <c r="B24" s="33"/>
      <c r="C24" s="34"/>
      <c r="D24" s="35" t="s">
        <v>20</v>
      </c>
      <c r="E24" s="36"/>
      <c r="F24" s="124"/>
      <c r="G24" s="36"/>
      <c r="H24" s="124"/>
      <c r="I24" s="125">
        <v>3300</v>
      </c>
      <c r="J24" s="125"/>
      <c r="K24" s="122"/>
    </row>
    <row r="25" spans="1:11" x14ac:dyDescent="0.2">
      <c r="A25" s="1" t="s">
        <v>2</v>
      </c>
      <c r="B25" s="27" t="s">
        <v>204</v>
      </c>
      <c r="C25" s="28" t="s">
        <v>211</v>
      </c>
      <c r="D25" s="29" t="s">
        <v>212</v>
      </c>
      <c r="E25" s="30">
        <v>66200</v>
      </c>
      <c r="F25" s="31">
        <v>11424.12</v>
      </c>
      <c r="G25" s="30">
        <v>15000</v>
      </c>
      <c r="H25" s="31">
        <v>15000</v>
      </c>
      <c r="I25" s="32">
        <v>2600</v>
      </c>
      <c r="J25" s="32">
        <f>E25-(F25+H25+I25)</f>
        <v>37175.879999999997</v>
      </c>
      <c r="K25" s="122"/>
    </row>
    <row r="26" spans="1:11" x14ac:dyDescent="0.2">
      <c r="A26" s="1" t="s">
        <v>2</v>
      </c>
      <c r="B26" s="33"/>
      <c r="C26" s="34"/>
      <c r="D26" s="35" t="s">
        <v>20</v>
      </c>
      <c r="E26" s="36"/>
      <c r="F26" s="124"/>
      <c r="G26" s="36"/>
      <c r="H26" s="124"/>
      <c r="I26" s="125">
        <v>2600</v>
      </c>
      <c r="J26" s="125"/>
      <c r="K26" s="122"/>
    </row>
    <row r="27" spans="1:11" x14ac:dyDescent="0.2">
      <c r="A27" s="1" t="s">
        <v>2</v>
      </c>
      <c r="B27" s="27" t="s">
        <v>41</v>
      </c>
      <c r="C27" s="28" t="s">
        <v>213</v>
      </c>
      <c r="D27" s="29" t="s">
        <v>214</v>
      </c>
      <c r="E27" s="30">
        <v>4190773.9</v>
      </c>
      <c r="F27" s="31">
        <v>3835783.38</v>
      </c>
      <c r="G27" s="30">
        <v>10000</v>
      </c>
      <c r="H27" s="31">
        <v>22200</v>
      </c>
      <c r="I27" s="32">
        <v>85000</v>
      </c>
      <c r="J27" s="32">
        <f>E27-(F27+H27+I27)</f>
        <v>247790.52000000002</v>
      </c>
      <c r="K27" s="122"/>
    </row>
    <row r="28" spans="1:11" x14ac:dyDescent="0.2">
      <c r="A28" s="1" t="s">
        <v>2</v>
      </c>
      <c r="B28" s="33"/>
      <c r="C28" s="34"/>
      <c r="D28" s="35" t="s">
        <v>38</v>
      </c>
      <c r="E28" s="36"/>
      <c r="F28" s="124"/>
      <c r="G28" s="36"/>
      <c r="H28" s="124"/>
      <c r="I28" s="125">
        <v>85000</v>
      </c>
      <c r="J28" s="125"/>
      <c r="K28" s="122"/>
    </row>
    <row r="29" spans="1:11" x14ac:dyDescent="0.2">
      <c r="A29" s="1" t="s">
        <v>2</v>
      </c>
      <c r="B29" s="27" t="s">
        <v>41</v>
      </c>
      <c r="C29" s="28" t="s">
        <v>215</v>
      </c>
      <c r="D29" s="29" t="s">
        <v>216</v>
      </c>
      <c r="E29" s="30">
        <v>214798</v>
      </c>
      <c r="F29" s="31">
        <v>80280</v>
      </c>
      <c r="G29" s="30">
        <v>2000</v>
      </c>
      <c r="H29" s="31">
        <v>1200</v>
      </c>
      <c r="I29" s="32">
        <v>5000</v>
      </c>
      <c r="J29" s="32">
        <f>E29-(F29+H29+I29)</f>
        <v>128318</v>
      </c>
      <c r="K29" s="122"/>
    </row>
    <row r="30" spans="1:11" x14ac:dyDescent="0.2">
      <c r="A30" s="1" t="s">
        <v>2</v>
      </c>
      <c r="B30" s="33"/>
      <c r="C30" s="34"/>
      <c r="D30" s="35" t="s">
        <v>38</v>
      </c>
      <c r="E30" s="36"/>
      <c r="F30" s="124"/>
      <c r="G30" s="36"/>
      <c r="H30" s="124"/>
      <c r="I30" s="125">
        <v>5000</v>
      </c>
      <c r="J30" s="125"/>
      <c r="K30" s="122"/>
    </row>
    <row r="31" spans="1:11" x14ac:dyDescent="0.2">
      <c r="A31" s="1" t="s">
        <v>2</v>
      </c>
      <c r="B31" s="27" t="s">
        <v>41</v>
      </c>
      <c r="C31" s="28" t="s">
        <v>217</v>
      </c>
      <c r="D31" s="29" t="s">
        <v>218</v>
      </c>
      <c r="E31" s="30">
        <v>855820</v>
      </c>
      <c r="F31" s="31">
        <v>574936.36</v>
      </c>
      <c r="G31" s="30">
        <v>30000</v>
      </c>
      <c r="H31" s="31">
        <v>76500</v>
      </c>
      <c r="I31" s="32">
        <v>50000</v>
      </c>
      <c r="J31" s="32">
        <f>E31-(F31+H31+I31)</f>
        <v>154383.64000000001</v>
      </c>
      <c r="K31" s="122"/>
    </row>
    <row r="32" spans="1:11" x14ac:dyDescent="0.2">
      <c r="A32" s="1" t="s">
        <v>2</v>
      </c>
      <c r="B32" s="33"/>
      <c r="C32" s="34"/>
      <c r="D32" s="35" t="s">
        <v>38</v>
      </c>
      <c r="E32" s="36"/>
      <c r="F32" s="124"/>
      <c r="G32" s="36"/>
      <c r="H32" s="124"/>
      <c r="I32" s="125">
        <v>50000</v>
      </c>
      <c r="J32" s="125"/>
      <c r="K32" s="122"/>
    </row>
    <row r="33" spans="1:11" x14ac:dyDescent="0.2">
      <c r="A33" s="1" t="s">
        <v>2</v>
      </c>
      <c r="B33" s="27" t="s">
        <v>41</v>
      </c>
      <c r="C33" s="28" t="s">
        <v>219</v>
      </c>
      <c r="D33" s="29" t="s">
        <v>220</v>
      </c>
      <c r="E33" s="30">
        <v>1017000</v>
      </c>
      <c r="F33" s="31">
        <v>641769.36</v>
      </c>
      <c r="G33" s="30">
        <v>200000</v>
      </c>
      <c r="H33" s="31">
        <v>200000</v>
      </c>
      <c r="I33" s="32">
        <v>130000</v>
      </c>
      <c r="J33" s="32">
        <f>E33-(F33+H33+I33)</f>
        <v>45230.640000000014</v>
      </c>
      <c r="K33" s="122"/>
    </row>
    <row r="34" spans="1:11" x14ac:dyDescent="0.2">
      <c r="A34" s="1" t="s">
        <v>2</v>
      </c>
      <c r="B34" s="33"/>
      <c r="C34" s="34"/>
      <c r="D34" s="35" t="s">
        <v>38</v>
      </c>
      <c r="E34" s="36"/>
      <c r="F34" s="124"/>
      <c r="G34" s="36"/>
      <c r="H34" s="124"/>
      <c r="I34" s="125">
        <v>130000</v>
      </c>
      <c r="J34" s="125"/>
      <c r="K34" s="122"/>
    </row>
    <row r="35" spans="1:11" x14ac:dyDescent="0.2">
      <c r="A35" s="1" t="s">
        <v>2</v>
      </c>
      <c r="B35" s="27" t="s">
        <v>41</v>
      </c>
      <c r="C35" s="28" t="s">
        <v>221</v>
      </c>
      <c r="D35" s="29" t="s">
        <v>222</v>
      </c>
      <c r="E35" s="30">
        <v>192625.54</v>
      </c>
      <c r="F35" s="31">
        <v>169191.38</v>
      </c>
      <c r="G35" s="30">
        <v>500</v>
      </c>
      <c r="H35" s="31">
        <v>1500</v>
      </c>
      <c r="I35" s="32">
        <v>4000</v>
      </c>
      <c r="J35" s="32">
        <f>E35-(F35+H35+I35)</f>
        <v>17934.160000000003</v>
      </c>
      <c r="K35" s="122"/>
    </row>
    <row r="36" spans="1:11" x14ac:dyDescent="0.2">
      <c r="A36" s="1" t="s">
        <v>2</v>
      </c>
      <c r="B36" s="33"/>
      <c r="C36" s="34"/>
      <c r="D36" s="35" t="s">
        <v>38</v>
      </c>
      <c r="E36" s="36"/>
      <c r="F36" s="124"/>
      <c r="G36" s="36"/>
      <c r="H36" s="124"/>
      <c r="I36" s="125">
        <v>4000</v>
      </c>
      <c r="J36" s="125"/>
      <c r="K36" s="122"/>
    </row>
    <row r="37" spans="1:11" x14ac:dyDescent="0.2">
      <c r="A37" s="1" t="s">
        <v>2</v>
      </c>
      <c r="B37" s="27" t="s">
        <v>41</v>
      </c>
      <c r="C37" s="28" t="s">
        <v>223</v>
      </c>
      <c r="D37" s="29" t="s">
        <v>224</v>
      </c>
      <c r="E37" s="30">
        <v>662990</v>
      </c>
      <c r="F37" s="31">
        <v>548080.36</v>
      </c>
      <c r="G37" s="30">
        <v>11000</v>
      </c>
      <c r="H37" s="31">
        <v>7000</v>
      </c>
      <c r="I37" s="32">
        <v>15000</v>
      </c>
      <c r="J37" s="32">
        <f>E37-(F37+H37+I37)</f>
        <v>92909.640000000014</v>
      </c>
      <c r="K37" s="122"/>
    </row>
    <row r="38" spans="1:11" x14ac:dyDescent="0.2">
      <c r="A38" s="1" t="s">
        <v>2</v>
      </c>
      <c r="B38" s="33"/>
      <c r="C38" s="34"/>
      <c r="D38" s="35" t="s">
        <v>38</v>
      </c>
      <c r="E38" s="36"/>
      <c r="F38" s="124"/>
      <c r="G38" s="36"/>
      <c r="H38" s="124"/>
      <c r="I38" s="125">
        <v>15000</v>
      </c>
      <c r="J38" s="125"/>
      <c r="K38" s="122"/>
    </row>
    <row r="39" spans="1:11" x14ac:dyDescent="0.2">
      <c r="A39" s="1" t="s">
        <v>2</v>
      </c>
      <c r="B39" s="27" t="s">
        <v>41</v>
      </c>
      <c r="C39" s="28" t="s">
        <v>225</v>
      </c>
      <c r="D39" s="29" t="s">
        <v>226</v>
      </c>
      <c r="E39" s="30">
        <v>376957.72</v>
      </c>
      <c r="F39" s="31">
        <v>323759.25</v>
      </c>
      <c r="G39" s="30">
        <v>1000</v>
      </c>
      <c r="H39" s="31">
        <v>1000</v>
      </c>
      <c r="I39" s="32">
        <v>8000</v>
      </c>
      <c r="J39" s="32">
        <f>E39-(F39+H39+I39)</f>
        <v>44198.469999999972</v>
      </c>
      <c r="K39" s="122"/>
    </row>
    <row r="40" spans="1:11" x14ac:dyDescent="0.2">
      <c r="A40" s="1" t="s">
        <v>2</v>
      </c>
      <c r="B40" s="33"/>
      <c r="C40" s="34"/>
      <c r="D40" s="35" t="s">
        <v>38</v>
      </c>
      <c r="E40" s="36"/>
      <c r="F40" s="124"/>
      <c r="G40" s="36"/>
      <c r="H40" s="124"/>
      <c r="I40" s="125">
        <v>8000</v>
      </c>
      <c r="J40" s="125"/>
      <c r="K40" s="122"/>
    </row>
    <row r="41" spans="1:11" x14ac:dyDescent="0.2">
      <c r="A41" s="1" t="s">
        <v>2</v>
      </c>
      <c r="B41" s="27" t="s">
        <v>41</v>
      </c>
      <c r="C41" s="28" t="s">
        <v>227</v>
      </c>
      <c r="D41" s="29" t="s">
        <v>228</v>
      </c>
      <c r="E41" s="30">
        <v>587501.9</v>
      </c>
      <c r="F41" s="31">
        <v>477930.72</v>
      </c>
      <c r="G41" s="30">
        <v>4000</v>
      </c>
      <c r="H41" s="31">
        <v>12000</v>
      </c>
      <c r="I41" s="32">
        <v>44000</v>
      </c>
      <c r="J41" s="32">
        <f>E41-(F41+H41+I41)</f>
        <v>53571.180000000051</v>
      </c>
      <c r="K41" s="122"/>
    </row>
    <row r="42" spans="1:11" x14ac:dyDescent="0.2">
      <c r="A42" s="1" t="s">
        <v>2</v>
      </c>
      <c r="B42" s="33"/>
      <c r="C42" s="34"/>
      <c r="D42" s="35" t="s">
        <v>38</v>
      </c>
      <c r="E42" s="36"/>
      <c r="F42" s="124"/>
      <c r="G42" s="36"/>
      <c r="H42" s="124"/>
      <c r="I42" s="125">
        <v>44000</v>
      </c>
      <c r="J42" s="125"/>
      <c r="K42" s="122"/>
    </row>
    <row r="43" spans="1:11" x14ac:dyDescent="0.2">
      <c r="A43" s="1" t="s">
        <v>2</v>
      </c>
      <c r="B43" s="27" t="s">
        <v>41</v>
      </c>
      <c r="C43" s="28" t="s">
        <v>229</v>
      </c>
      <c r="D43" s="29" t="s">
        <v>230</v>
      </c>
      <c r="E43" s="30">
        <v>655054.27</v>
      </c>
      <c r="F43" s="31">
        <v>561573.29</v>
      </c>
      <c r="G43" s="30">
        <v>5000</v>
      </c>
      <c r="H43" s="31">
        <v>2700</v>
      </c>
      <c r="I43" s="32">
        <v>35000</v>
      </c>
      <c r="J43" s="32">
        <f>E43-(F43+H43+I43)</f>
        <v>55780.979999999981</v>
      </c>
      <c r="K43" s="122"/>
    </row>
    <row r="44" spans="1:11" x14ac:dyDescent="0.2">
      <c r="A44" s="1" t="s">
        <v>2</v>
      </c>
      <c r="B44" s="33"/>
      <c r="C44" s="34"/>
      <c r="D44" s="35" t="s">
        <v>38</v>
      </c>
      <c r="E44" s="36"/>
      <c r="F44" s="124"/>
      <c r="G44" s="36"/>
      <c r="H44" s="124"/>
      <c r="I44" s="125">
        <v>35000</v>
      </c>
      <c r="J44" s="125"/>
      <c r="K44" s="122"/>
    </row>
    <row r="45" spans="1:11" x14ac:dyDescent="0.2">
      <c r="A45" s="1" t="s">
        <v>2</v>
      </c>
      <c r="B45" s="27" t="s">
        <v>41</v>
      </c>
      <c r="C45" s="28" t="s">
        <v>231</v>
      </c>
      <c r="D45" s="29" t="s">
        <v>232</v>
      </c>
      <c r="E45" s="30">
        <v>377580.28</v>
      </c>
      <c r="F45" s="31">
        <v>346695.7</v>
      </c>
      <c r="G45" s="30">
        <v>500</v>
      </c>
      <c r="H45" s="31">
        <v>500</v>
      </c>
      <c r="I45" s="32">
        <v>5000</v>
      </c>
      <c r="J45" s="32">
        <f>E45-(F45+H45+I45)</f>
        <v>25384.580000000016</v>
      </c>
      <c r="K45" s="122"/>
    </row>
    <row r="46" spans="1:11" x14ac:dyDescent="0.2">
      <c r="A46" s="1" t="s">
        <v>2</v>
      </c>
      <c r="B46" s="33"/>
      <c r="C46" s="34"/>
      <c r="D46" s="35" t="s">
        <v>38</v>
      </c>
      <c r="E46" s="36"/>
      <c r="F46" s="124"/>
      <c r="G46" s="36"/>
      <c r="H46" s="124"/>
      <c r="I46" s="125">
        <v>5000</v>
      </c>
      <c r="J46" s="125"/>
      <c r="K46" s="122"/>
    </row>
    <row r="47" spans="1:11" x14ac:dyDescent="0.2">
      <c r="A47" s="1" t="s">
        <v>2</v>
      </c>
      <c r="B47" s="27" t="s">
        <v>41</v>
      </c>
      <c r="C47" s="28" t="s">
        <v>233</v>
      </c>
      <c r="D47" s="29" t="s">
        <v>234</v>
      </c>
      <c r="E47" s="30">
        <v>259900</v>
      </c>
      <c r="F47" s="31">
        <v>192042.92</v>
      </c>
      <c r="G47" s="30">
        <v>3000</v>
      </c>
      <c r="H47" s="31">
        <v>4700</v>
      </c>
      <c r="I47" s="32">
        <v>2000</v>
      </c>
      <c r="J47" s="32">
        <f>E47-(F47+H47+I47)</f>
        <v>61157.079999999987</v>
      </c>
      <c r="K47" s="122"/>
    </row>
    <row r="48" spans="1:11" x14ac:dyDescent="0.2">
      <c r="A48" s="1" t="s">
        <v>2</v>
      </c>
      <c r="B48" s="33"/>
      <c r="C48" s="34"/>
      <c r="D48" s="35" t="s">
        <v>38</v>
      </c>
      <c r="E48" s="36"/>
      <c r="F48" s="124"/>
      <c r="G48" s="36"/>
      <c r="H48" s="124"/>
      <c r="I48" s="125">
        <v>2000</v>
      </c>
      <c r="J48" s="125"/>
      <c r="K48" s="122"/>
    </row>
    <row r="49" spans="1:11" x14ac:dyDescent="0.2">
      <c r="A49" s="1" t="s">
        <v>2</v>
      </c>
      <c r="B49" s="27" t="s">
        <v>41</v>
      </c>
      <c r="C49" s="28" t="s">
        <v>235</v>
      </c>
      <c r="D49" s="29" t="s">
        <v>236</v>
      </c>
      <c r="E49" s="30">
        <v>550000.16</v>
      </c>
      <c r="F49" s="31">
        <v>305395.27</v>
      </c>
      <c r="G49" s="30">
        <v>28000</v>
      </c>
      <c r="H49" s="31">
        <v>21000</v>
      </c>
      <c r="I49" s="32">
        <v>40000</v>
      </c>
      <c r="J49" s="32">
        <f>E49-(F49+H49+I49)</f>
        <v>183604.89</v>
      </c>
      <c r="K49" s="122"/>
    </row>
    <row r="50" spans="1:11" x14ac:dyDescent="0.2">
      <c r="A50" s="1" t="s">
        <v>2</v>
      </c>
      <c r="B50" s="33"/>
      <c r="C50" s="34"/>
      <c r="D50" s="35" t="s">
        <v>38</v>
      </c>
      <c r="E50" s="36"/>
      <c r="F50" s="124"/>
      <c r="G50" s="36"/>
      <c r="H50" s="124"/>
      <c r="I50" s="125">
        <v>40000</v>
      </c>
      <c r="J50" s="125"/>
      <c r="K50" s="122"/>
    </row>
    <row r="51" spans="1:11" x14ac:dyDescent="0.2">
      <c r="A51" s="1" t="s">
        <v>2</v>
      </c>
      <c r="B51" s="27" t="s">
        <v>41</v>
      </c>
      <c r="C51" s="28" t="s">
        <v>237</v>
      </c>
      <c r="D51" s="29" t="s">
        <v>238</v>
      </c>
      <c r="E51" s="30">
        <v>930200</v>
      </c>
      <c r="F51" s="31">
        <v>563208.43999999994</v>
      </c>
      <c r="G51" s="30">
        <v>45000</v>
      </c>
      <c r="H51" s="31">
        <v>110000</v>
      </c>
      <c r="I51" s="32">
        <v>80000</v>
      </c>
      <c r="J51" s="32">
        <f>E51-(F51+H51+I51)</f>
        <v>176991.56000000006</v>
      </c>
      <c r="K51" s="122"/>
    </row>
    <row r="52" spans="1:11" x14ac:dyDescent="0.2">
      <c r="A52" s="1" t="s">
        <v>2</v>
      </c>
      <c r="B52" s="33"/>
      <c r="C52" s="34"/>
      <c r="D52" s="35" t="s">
        <v>38</v>
      </c>
      <c r="E52" s="36"/>
      <c r="F52" s="124"/>
      <c r="G52" s="36"/>
      <c r="H52" s="124"/>
      <c r="I52" s="125">
        <v>80000</v>
      </c>
      <c r="J52" s="125"/>
      <c r="K52" s="122"/>
    </row>
    <row r="53" spans="1:11" x14ac:dyDescent="0.2">
      <c r="A53" s="1" t="s">
        <v>2</v>
      </c>
      <c r="B53" s="27" t="s">
        <v>41</v>
      </c>
      <c r="C53" s="28" t="s">
        <v>239</v>
      </c>
      <c r="D53" s="29" t="s">
        <v>240</v>
      </c>
      <c r="E53" s="30">
        <v>277740</v>
      </c>
      <c r="F53" s="31">
        <v>210705.2</v>
      </c>
      <c r="G53" s="30">
        <v>3200</v>
      </c>
      <c r="H53" s="31">
        <v>14200</v>
      </c>
      <c r="I53" s="32">
        <v>10000</v>
      </c>
      <c r="J53" s="32">
        <f>E53-(F53+H53+I53)</f>
        <v>42834.799999999988</v>
      </c>
      <c r="K53" s="122"/>
    </row>
    <row r="54" spans="1:11" x14ac:dyDescent="0.2">
      <c r="A54" s="1" t="s">
        <v>2</v>
      </c>
      <c r="B54" s="33"/>
      <c r="C54" s="34"/>
      <c r="D54" s="35" t="s">
        <v>38</v>
      </c>
      <c r="E54" s="36"/>
      <c r="F54" s="124"/>
      <c r="G54" s="36"/>
      <c r="H54" s="124"/>
      <c r="I54" s="125">
        <v>10000</v>
      </c>
      <c r="J54" s="125"/>
      <c r="K54" s="122"/>
    </row>
    <row r="55" spans="1:11" x14ac:dyDescent="0.2">
      <c r="A55" s="1" t="s">
        <v>2</v>
      </c>
      <c r="B55" s="27" t="s">
        <v>41</v>
      </c>
      <c r="C55" s="28" t="s">
        <v>241</v>
      </c>
      <c r="D55" s="29" t="s">
        <v>242</v>
      </c>
      <c r="E55" s="30">
        <v>65500</v>
      </c>
      <c r="F55" s="31">
        <v>34781.56</v>
      </c>
      <c r="G55" s="30">
        <v>25000</v>
      </c>
      <c r="H55" s="31">
        <v>24500</v>
      </c>
      <c r="I55" s="32">
        <v>218.4</v>
      </c>
      <c r="J55" s="32">
        <f>E55-(F55+H55+I55)</f>
        <v>6000.0400000000009</v>
      </c>
      <c r="K55" s="122"/>
    </row>
    <row r="56" spans="1:11" x14ac:dyDescent="0.2">
      <c r="A56" s="1" t="s">
        <v>2</v>
      </c>
      <c r="B56" s="33"/>
      <c r="C56" s="34"/>
      <c r="D56" s="35" t="s">
        <v>38</v>
      </c>
      <c r="E56" s="36"/>
      <c r="F56" s="124"/>
      <c r="G56" s="36"/>
      <c r="H56" s="124"/>
      <c r="I56" s="125">
        <v>218.4</v>
      </c>
      <c r="J56" s="125"/>
      <c r="K56" s="122"/>
    </row>
    <row r="57" spans="1:11" x14ac:dyDescent="0.2">
      <c r="A57" s="1" t="s">
        <v>2</v>
      </c>
      <c r="B57" s="27" t="s">
        <v>41</v>
      </c>
      <c r="C57" s="28" t="s">
        <v>243</v>
      </c>
      <c r="D57" s="29" t="s">
        <v>244</v>
      </c>
      <c r="E57" s="30">
        <v>570000</v>
      </c>
      <c r="F57" s="31">
        <v>164120.48000000001</v>
      </c>
      <c r="G57" s="30">
        <v>6000</v>
      </c>
      <c r="H57" s="31">
        <v>5000</v>
      </c>
      <c r="I57" s="32">
        <v>15000</v>
      </c>
      <c r="J57" s="32">
        <f>E57-(F57+H57+I57)</f>
        <v>385879.52</v>
      </c>
      <c r="K57" s="122"/>
    </row>
    <row r="58" spans="1:11" x14ac:dyDescent="0.2">
      <c r="A58" s="1" t="s">
        <v>2</v>
      </c>
      <c r="B58" s="33"/>
      <c r="C58" s="34"/>
      <c r="D58" s="35" t="s">
        <v>38</v>
      </c>
      <c r="E58" s="36"/>
      <c r="F58" s="124"/>
      <c r="G58" s="36"/>
      <c r="H58" s="124"/>
      <c r="I58" s="125">
        <v>15000</v>
      </c>
      <c r="J58" s="125"/>
      <c r="K58" s="122"/>
    </row>
    <row r="59" spans="1:11" x14ac:dyDescent="0.2">
      <c r="A59" s="1" t="s">
        <v>2</v>
      </c>
      <c r="B59" s="27" t="s">
        <v>41</v>
      </c>
      <c r="C59" s="28" t="s">
        <v>245</v>
      </c>
      <c r="D59" s="29" t="s">
        <v>246</v>
      </c>
      <c r="E59" s="30">
        <v>185290</v>
      </c>
      <c r="F59" s="31">
        <v>156197.68</v>
      </c>
      <c r="G59" s="30">
        <v>3000</v>
      </c>
      <c r="H59" s="31">
        <v>2000</v>
      </c>
      <c r="I59" s="32">
        <v>2000</v>
      </c>
      <c r="J59" s="32">
        <f>E59-(F59+H59+I59)</f>
        <v>25092.320000000007</v>
      </c>
      <c r="K59" s="122"/>
    </row>
    <row r="60" spans="1:11" x14ac:dyDescent="0.2">
      <c r="A60" s="1" t="s">
        <v>2</v>
      </c>
      <c r="B60" s="33"/>
      <c r="C60" s="34"/>
      <c r="D60" s="35" t="s">
        <v>38</v>
      </c>
      <c r="E60" s="36"/>
      <c r="F60" s="124"/>
      <c r="G60" s="36"/>
      <c r="H60" s="124"/>
      <c r="I60" s="125">
        <v>2000</v>
      </c>
      <c r="J60" s="125"/>
      <c r="K60" s="122"/>
    </row>
    <row r="61" spans="1:11" x14ac:dyDescent="0.2">
      <c r="A61" s="1" t="s">
        <v>2</v>
      </c>
      <c r="B61" s="27" t="s">
        <v>41</v>
      </c>
      <c r="C61" s="28" t="s">
        <v>247</v>
      </c>
      <c r="D61" s="29" t="s">
        <v>248</v>
      </c>
      <c r="E61" s="30">
        <v>592349.47</v>
      </c>
      <c r="F61" s="31">
        <v>440441.61</v>
      </c>
      <c r="G61" s="30">
        <v>3000</v>
      </c>
      <c r="H61" s="31">
        <v>2800</v>
      </c>
      <c r="I61" s="32">
        <v>3000</v>
      </c>
      <c r="J61" s="32">
        <f>E61-(F61+H61+I61)</f>
        <v>146107.85999999999</v>
      </c>
      <c r="K61" s="122"/>
    </row>
    <row r="62" spans="1:11" x14ac:dyDescent="0.2">
      <c r="A62" s="1" t="s">
        <v>2</v>
      </c>
      <c r="B62" s="33"/>
      <c r="C62" s="34"/>
      <c r="D62" s="35" t="s">
        <v>38</v>
      </c>
      <c r="E62" s="36"/>
      <c r="F62" s="124"/>
      <c r="G62" s="36"/>
      <c r="H62" s="124"/>
      <c r="I62" s="125">
        <v>3000</v>
      </c>
      <c r="J62" s="125"/>
      <c r="K62" s="122"/>
    </row>
    <row r="63" spans="1:11" x14ac:dyDescent="0.2">
      <c r="A63" s="1" t="s">
        <v>2</v>
      </c>
      <c r="B63" s="27" t="s">
        <v>41</v>
      </c>
      <c r="C63" s="28" t="s">
        <v>249</v>
      </c>
      <c r="D63" s="29" t="s">
        <v>250</v>
      </c>
      <c r="E63" s="30">
        <v>397171</v>
      </c>
      <c r="F63" s="31">
        <v>351360.4</v>
      </c>
      <c r="G63" s="30">
        <v>2000</v>
      </c>
      <c r="H63" s="31">
        <v>3000</v>
      </c>
      <c r="I63" s="32">
        <v>2000</v>
      </c>
      <c r="J63" s="32">
        <f>E63-(F63+H63+I63)</f>
        <v>40810.599999999977</v>
      </c>
      <c r="K63" s="122"/>
    </row>
    <row r="64" spans="1:11" x14ac:dyDescent="0.2">
      <c r="A64" s="1" t="s">
        <v>2</v>
      </c>
      <c r="B64" s="33"/>
      <c r="C64" s="34"/>
      <c r="D64" s="35" t="s">
        <v>38</v>
      </c>
      <c r="E64" s="36"/>
      <c r="F64" s="124"/>
      <c r="G64" s="36"/>
      <c r="H64" s="124"/>
      <c r="I64" s="125">
        <v>2000</v>
      </c>
      <c r="J64" s="125"/>
      <c r="K64" s="122"/>
    </row>
    <row r="65" spans="1:11" x14ac:dyDescent="0.2">
      <c r="A65" s="1" t="s">
        <v>2</v>
      </c>
      <c r="B65" s="27" t="s">
        <v>41</v>
      </c>
      <c r="C65" s="28" t="s">
        <v>251</v>
      </c>
      <c r="D65" s="29" t="s">
        <v>252</v>
      </c>
      <c r="E65" s="30">
        <v>960100</v>
      </c>
      <c r="F65" s="31">
        <v>801218.3</v>
      </c>
      <c r="G65" s="30">
        <v>45000</v>
      </c>
      <c r="H65" s="31">
        <v>99000</v>
      </c>
      <c r="I65" s="32">
        <v>15000</v>
      </c>
      <c r="J65" s="32">
        <f>E65-(F65+H65+I65)</f>
        <v>44881.699999999953</v>
      </c>
      <c r="K65" s="122"/>
    </row>
    <row r="66" spans="1:11" x14ac:dyDescent="0.2">
      <c r="A66" s="1" t="s">
        <v>2</v>
      </c>
      <c r="B66" s="33"/>
      <c r="C66" s="34"/>
      <c r="D66" s="35" t="s">
        <v>38</v>
      </c>
      <c r="E66" s="36"/>
      <c r="F66" s="124"/>
      <c r="G66" s="36"/>
      <c r="H66" s="124"/>
      <c r="I66" s="125">
        <v>15000</v>
      </c>
      <c r="J66" s="125"/>
      <c r="K66" s="122"/>
    </row>
    <row r="67" spans="1:11" x14ac:dyDescent="0.2">
      <c r="A67" s="1" t="s">
        <v>2</v>
      </c>
      <c r="B67" s="27" t="s">
        <v>41</v>
      </c>
      <c r="C67" s="28" t="s">
        <v>253</v>
      </c>
      <c r="D67" s="29" t="s">
        <v>254</v>
      </c>
      <c r="E67" s="30">
        <v>196774.24</v>
      </c>
      <c r="F67" s="31">
        <v>175449.91</v>
      </c>
      <c r="G67" s="30">
        <v>500</v>
      </c>
      <c r="H67" s="31">
        <v>100</v>
      </c>
      <c r="I67" s="32">
        <v>500</v>
      </c>
      <c r="J67" s="32">
        <f>E67-(F67+H67+I67)</f>
        <v>20724.329999999987</v>
      </c>
      <c r="K67" s="122"/>
    </row>
    <row r="68" spans="1:11" x14ac:dyDescent="0.2">
      <c r="A68" s="1" t="s">
        <v>2</v>
      </c>
      <c r="B68" s="33"/>
      <c r="C68" s="34"/>
      <c r="D68" s="35" t="s">
        <v>38</v>
      </c>
      <c r="E68" s="36"/>
      <c r="F68" s="124"/>
      <c r="G68" s="36"/>
      <c r="H68" s="124"/>
      <c r="I68" s="125">
        <v>500</v>
      </c>
      <c r="J68" s="125"/>
      <c r="K68" s="122"/>
    </row>
    <row r="69" spans="1:11" x14ac:dyDescent="0.2">
      <c r="A69" s="1" t="s">
        <v>2</v>
      </c>
      <c r="B69" s="27" t="s">
        <v>41</v>
      </c>
      <c r="C69" s="28" t="s">
        <v>255</v>
      </c>
      <c r="D69" s="29" t="s">
        <v>256</v>
      </c>
      <c r="E69" s="30">
        <v>287760</v>
      </c>
      <c r="F69" s="31">
        <v>258134.14</v>
      </c>
      <c r="G69" s="30">
        <v>5000</v>
      </c>
      <c r="H69" s="31">
        <v>1000</v>
      </c>
      <c r="I69" s="32">
        <v>8000</v>
      </c>
      <c r="J69" s="32">
        <f>E69-(F69+H69+I69)</f>
        <v>20625.859999999986</v>
      </c>
      <c r="K69" s="122"/>
    </row>
    <row r="70" spans="1:11" x14ac:dyDescent="0.2">
      <c r="A70" s="1" t="s">
        <v>2</v>
      </c>
      <c r="B70" s="33"/>
      <c r="C70" s="34"/>
      <c r="D70" s="35" t="s">
        <v>38</v>
      </c>
      <c r="E70" s="36"/>
      <c r="F70" s="124"/>
      <c r="G70" s="36"/>
      <c r="H70" s="124"/>
      <c r="I70" s="125">
        <v>8000</v>
      </c>
      <c r="J70" s="125"/>
      <c r="K70" s="122"/>
    </row>
    <row r="71" spans="1:11" x14ac:dyDescent="0.2">
      <c r="A71" s="1" t="s">
        <v>2</v>
      </c>
      <c r="B71" s="27" t="s">
        <v>41</v>
      </c>
      <c r="C71" s="28" t="s">
        <v>257</v>
      </c>
      <c r="D71" s="29" t="s">
        <v>258</v>
      </c>
      <c r="E71" s="30">
        <v>357200</v>
      </c>
      <c r="F71" s="31">
        <v>261357.75</v>
      </c>
      <c r="G71" s="30">
        <v>12000</v>
      </c>
      <c r="H71" s="31">
        <v>15200</v>
      </c>
      <c r="I71" s="32">
        <v>15000</v>
      </c>
      <c r="J71" s="32">
        <f>E71-(F71+H71+I71)</f>
        <v>65642.25</v>
      </c>
      <c r="K71" s="122"/>
    </row>
    <row r="72" spans="1:11" x14ac:dyDescent="0.2">
      <c r="A72" s="1" t="s">
        <v>2</v>
      </c>
      <c r="B72" s="33"/>
      <c r="C72" s="34"/>
      <c r="D72" s="35" t="s">
        <v>38</v>
      </c>
      <c r="E72" s="36"/>
      <c r="F72" s="124"/>
      <c r="G72" s="36"/>
      <c r="H72" s="124"/>
      <c r="I72" s="125">
        <v>15000</v>
      </c>
      <c r="J72" s="125"/>
      <c r="K72" s="122"/>
    </row>
    <row r="73" spans="1:11" x14ac:dyDescent="0.2">
      <c r="A73" s="1" t="s">
        <v>2</v>
      </c>
      <c r="B73" s="27" t="s">
        <v>41</v>
      </c>
      <c r="C73" s="28" t="s">
        <v>259</v>
      </c>
      <c r="D73" s="29" t="s">
        <v>260</v>
      </c>
      <c r="E73" s="30">
        <v>435003</v>
      </c>
      <c r="F73" s="31">
        <v>270796.59000000003</v>
      </c>
      <c r="G73" s="30">
        <v>1000</v>
      </c>
      <c r="H73" s="31">
        <v>1000</v>
      </c>
      <c r="I73" s="32">
        <v>1000</v>
      </c>
      <c r="J73" s="32">
        <f>E73-(F73+H73+I73)</f>
        <v>162206.40999999997</v>
      </c>
      <c r="K73" s="122"/>
    </row>
    <row r="74" spans="1:11" x14ac:dyDescent="0.2">
      <c r="A74" s="1" t="s">
        <v>2</v>
      </c>
      <c r="B74" s="33"/>
      <c r="C74" s="34"/>
      <c r="D74" s="35" t="s">
        <v>38</v>
      </c>
      <c r="E74" s="36"/>
      <c r="F74" s="124"/>
      <c r="G74" s="36"/>
      <c r="H74" s="124"/>
      <c r="I74" s="125">
        <v>1000</v>
      </c>
      <c r="J74" s="125"/>
      <c r="K74" s="122"/>
    </row>
    <row r="75" spans="1:11" x14ac:dyDescent="0.2">
      <c r="A75" s="1" t="s">
        <v>2</v>
      </c>
      <c r="B75" s="27" t="s">
        <v>41</v>
      </c>
      <c r="C75" s="28" t="s">
        <v>261</v>
      </c>
      <c r="D75" s="29" t="s">
        <v>262</v>
      </c>
      <c r="E75" s="30">
        <v>1440000.3</v>
      </c>
      <c r="F75" s="31">
        <v>1405188.79</v>
      </c>
      <c r="G75" s="30">
        <v>6120</v>
      </c>
      <c r="H75" s="31">
        <v>620</v>
      </c>
      <c r="I75" s="32">
        <v>2000</v>
      </c>
      <c r="J75" s="32">
        <f>E75-(F75+H75+I75)</f>
        <v>32191.510000000009</v>
      </c>
      <c r="K75" s="122"/>
    </row>
    <row r="76" spans="1:11" x14ac:dyDescent="0.2">
      <c r="A76" s="1" t="s">
        <v>2</v>
      </c>
      <c r="B76" s="33"/>
      <c r="C76" s="34"/>
      <c r="D76" s="35" t="s">
        <v>38</v>
      </c>
      <c r="E76" s="36"/>
      <c r="F76" s="124"/>
      <c r="G76" s="36"/>
      <c r="H76" s="124"/>
      <c r="I76" s="125">
        <v>2000</v>
      </c>
      <c r="J76" s="125"/>
      <c r="K76" s="122"/>
    </row>
    <row r="77" spans="1:11" x14ac:dyDescent="0.2">
      <c r="A77" s="1" t="s">
        <v>2</v>
      </c>
      <c r="B77" s="27" t="s">
        <v>41</v>
      </c>
      <c r="C77" s="28" t="s">
        <v>263</v>
      </c>
      <c r="D77" s="29" t="s">
        <v>264</v>
      </c>
      <c r="E77" s="30">
        <v>804030</v>
      </c>
      <c r="F77" s="31">
        <v>585305.65</v>
      </c>
      <c r="G77" s="30">
        <v>3000</v>
      </c>
      <c r="H77" s="31">
        <v>2000</v>
      </c>
      <c r="I77" s="32">
        <v>15000</v>
      </c>
      <c r="J77" s="32">
        <f>E77-(F77+H77+I77)</f>
        <v>201724.34999999998</v>
      </c>
      <c r="K77" s="122"/>
    </row>
    <row r="78" spans="1:11" x14ac:dyDescent="0.2">
      <c r="A78" s="1" t="s">
        <v>2</v>
      </c>
      <c r="B78" s="33"/>
      <c r="C78" s="34"/>
      <c r="D78" s="35" t="s">
        <v>38</v>
      </c>
      <c r="E78" s="36"/>
      <c r="F78" s="124"/>
      <c r="G78" s="36"/>
      <c r="H78" s="124"/>
      <c r="I78" s="125">
        <v>15000</v>
      </c>
      <c r="J78" s="125"/>
      <c r="K78" s="122"/>
    </row>
    <row r="79" spans="1:11" x14ac:dyDescent="0.2">
      <c r="A79" s="1" t="s">
        <v>2</v>
      </c>
      <c r="B79" s="27" t="s">
        <v>41</v>
      </c>
      <c r="C79" s="28" t="s">
        <v>265</v>
      </c>
      <c r="D79" s="29" t="s">
        <v>266</v>
      </c>
      <c r="E79" s="30">
        <v>279999.83</v>
      </c>
      <c r="F79" s="31">
        <v>266679.58</v>
      </c>
      <c r="G79" s="30">
        <v>500</v>
      </c>
      <c r="H79" s="31">
        <v>2000</v>
      </c>
      <c r="I79" s="32">
        <v>5000</v>
      </c>
      <c r="J79" s="32">
        <f>E79-(F79+H79+I79)</f>
        <v>6320.25</v>
      </c>
      <c r="K79" s="122"/>
    </row>
    <row r="80" spans="1:11" x14ac:dyDescent="0.2">
      <c r="A80" s="1" t="s">
        <v>2</v>
      </c>
      <c r="B80" s="33"/>
      <c r="C80" s="34"/>
      <c r="D80" s="35" t="s">
        <v>38</v>
      </c>
      <c r="E80" s="36"/>
      <c r="F80" s="124"/>
      <c r="G80" s="36"/>
      <c r="H80" s="124"/>
      <c r="I80" s="125">
        <v>5000</v>
      </c>
      <c r="J80" s="125"/>
      <c r="K80" s="122"/>
    </row>
    <row r="81" spans="1:11" x14ac:dyDescent="0.2">
      <c r="A81" s="1" t="s">
        <v>2</v>
      </c>
      <c r="B81" s="27" t="s">
        <v>41</v>
      </c>
      <c r="C81" s="28" t="s">
        <v>267</v>
      </c>
      <c r="D81" s="29" t="s">
        <v>268</v>
      </c>
      <c r="E81" s="30">
        <v>619400</v>
      </c>
      <c r="F81" s="31">
        <v>294943.92</v>
      </c>
      <c r="G81" s="30">
        <v>35000</v>
      </c>
      <c r="H81" s="31">
        <v>45000</v>
      </c>
      <c r="I81" s="32">
        <v>35000</v>
      </c>
      <c r="J81" s="32">
        <f>E81-(F81+H81+I81)</f>
        <v>244456.08000000002</v>
      </c>
      <c r="K81" s="122"/>
    </row>
    <row r="82" spans="1:11" x14ac:dyDescent="0.2">
      <c r="A82" s="1" t="s">
        <v>2</v>
      </c>
      <c r="B82" s="33"/>
      <c r="C82" s="34"/>
      <c r="D82" s="35" t="s">
        <v>38</v>
      </c>
      <c r="E82" s="36"/>
      <c r="F82" s="124"/>
      <c r="G82" s="36"/>
      <c r="H82" s="124"/>
      <c r="I82" s="125">
        <v>35000</v>
      </c>
      <c r="J82" s="125"/>
      <c r="K82" s="122"/>
    </row>
    <row r="83" spans="1:11" x14ac:dyDescent="0.2">
      <c r="A83" s="1" t="s">
        <v>2</v>
      </c>
      <c r="B83" s="27" t="s">
        <v>41</v>
      </c>
      <c r="C83" s="28" t="s">
        <v>269</v>
      </c>
      <c r="D83" s="29" t="s">
        <v>270</v>
      </c>
      <c r="E83" s="30">
        <v>528000</v>
      </c>
      <c r="F83" s="31">
        <v>457163.18</v>
      </c>
      <c r="G83" s="30">
        <v>8000</v>
      </c>
      <c r="H83" s="31">
        <v>8000</v>
      </c>
      <c r="I83" s="32">
        <v>8000</v>
      </c>
      <c r="J83" s="32">
        <f>E83-(F83+H83+I83)</f>
        <v>54836.820000000007</v>
      </c>
      <c r="K83" s="122"/>
    </row>
    <row r="84" spans="1:11" x14ac:dyDescent="0.2">
      <c r="A84" s="1" t="s">
        <v>2</v>
      </c>
      <c r="B84" s="33"/>
      <c r="C84" s="34"/>
      <c r="D84" s="35" t="s">
        <v>38</v>
      </c>
      <c r="E84" s="36"/>
      <c r="F84" s="124"/>
      <c r="G84" s="36"/>
      <c r="H84" s="124"/>
      <c r="I84" s="125">
        <v>8000</v>
      </c>
      <c r="J84" s="125"/>
      <c r="K84" s="122"/>
    </row>
    <row r="85" spans="1:11" x14ac:dyDescent="0.2">
      <c r="A85" s="1" t="s">
        <v>2</v>
      </c>
      <c r="B85" s="27" t="s">
        <v>41</v>
      </c>
      <c r="C85" s="28" t="s">
        <v>271</v>
      </c>
      <c r="D85" s="29" t="s">
        <v>272</v>
      </c>
      <c r="E85" s="30">
        <v>200000.39</v>
      </c>
      <c r="F85" s="31">
        <v>130803.83</v>
      </c>
      <c r="G85" s="30">
        <v>2000</v>
      </c>
      <c r="H85" s="31">
        <v>1000</v>
      </c>
      <c r="I85" s="32">
        <v>5000</v>
      </c>
      <c r="J85" s="32">
        <f>E85-(F85+H85+I85)</f>
        <v>63196.56</v>
      </c>
      <c r="K85" s="122"/>
    </row>
    <row r="86" spans="1:11" x14ac:dyDescent="0.2">
      <c r="A86" s="1" t="s">
        <v>2</v>
      </c>
      <c r="B86" s="33"/>
      <c r="C86" s="34"/>
      <c r="D86" s="35" t="s">
        <v>38</v>
      </c>
      <c r="E86" s="36"/>
      <c r="F86" s="124"/>
      <c r="G86" s="36"/>
      <c r="H86" s="124"/>
      <c r="I86" s="125">
        <v>5000</v>
      </c>
      <c r="J86" s="125"/>
      <c r="K86" s="122"/>
    </row>
    <row r="87" spans="1:11" x14ac:dyDescent="0.2">
      <c r="A87" s="1" t="s">
        <v>2</v>
      </c>
      <c r="B87" s="27" t="s">
        <v>41</v>
      </c>
      <c r="C87" s="28" t="s">
        <v>273</v>
      </c>
      <c r="D87" s="29" t="s">
        <v>274</v>
      </c>
      <c r="E87" s="30">
        <v>1271400</v>
      </c>
      <c r="F87" s="31">
        <v>960986.71</v>
      </c>
      <c r="G87" s="30">
        <v>2000</v>
      </c>
      <c r="H87" s="31">
        <v>6000</v>
      </c>
      <c r="I87" s="32">
        <v>12000</v>
      </c>
      <c r="J87" s="32">
        <f>E87-(F87+H87+I87)</f>
        <v>292413.29000000004</v>
      </c>
      <c r="K87" s="122"/>
    </row>
    <row r="88" spans="1:11" x14ac:dyDescent="0.2">
      <c r="A88" s="1" t="s">
        <v>2</v>
      </c>
      <c r="B88" s="33"/>
      <c r="C88" s="34"/>
      <c r="D88" s="35" t="s">
        <v>38</v>
      </c>
      <c r="E88" s="36"/>
      <c r="F88" s="124"/>
      <c r="G88" s="36"/>
      <c r="H88" s="124"/>
      <c r="I88" s="125">
        <v>12000</v>
      </c>
      <c r="J88" s="125"/>
      <c r="K88" s="122"/>
    </row>
    <row r="89" spans="1:11" x14ac:dyDescent="0.2">
      <c r="A89" s="1" t="s">
        <v>2</v>
      </c>
      <c r="B89" s="27" t="s">
        <v>41</v>
      </c>
      <c r="C89" s="28" t="s">
        <v>275</v>
      </c>
      <c r="D89" s="29" t="s">
        <v>276</v>
      </c>
      <c r="E89" s="30">
        <v>392498.47</v>
      </c>
      <c r="F89" s="31">
        <v>333192.71000000002</v>
      </c>
      <c r="G89" s="30">
        <v>7000</v>
      </c>
      <c r="H89" s="31">
        <v>2000</v>
      </c>
      <c r="I89" s="32">
        <v>12000</v>
      </c>
      <c r="J89" s="32">
        <f>E89-(F89+H89+I89)</f>
        <v>45305.759999999951</v>
      </c>
      <c r="K89" s="122"/>
    </row>
    <row r="90" spans="1:11" x14ac:dyDescent="0.2">
      <c r="A90" s="1" t="s">
        <v>2</v>
      </c>
      <c r="B90" s="33"/>
      <c r="C90" s="34"/>
      <c r="D90" s="35" t="s">
        <v>38</v>
      </c>
      <c r="E90" s="36"/>
      <c r="F90" s="124"/>
      <c r="G90" s="36"/>
      <c r="H90" s="124"/>
      <c r="I90" s="125">
        <v>12000</v>
      </c>
      <c r="J90" s="125"/>
      <c r="K90" s="122"/>
    </row>
    <row r="91" spans="1:11" x14ac:dyDescent="0.2">
      <c r="A91" s="1" t="s">
        <v>2</v>
      </c>
      <c r="B91" s="27" t="s">
        <v>41</v>
      </c>
      <c r="C91" s="28" t="s">
        <v>277</v>
      </c>
      <c r="D91" s="29" t="s">
        <v>278</v>
      </c>
      <c r="E91" s="30">
        <v>470521</v>
      </c>
      <c r="F91" s="31">
        <v>395739.6</v>
      </c>
      <c r="G91" s="30">
        <v>2000</v>
      </c>
      <c r="H91" s="31">
        <v>6500</v>
      </c>
      <c r="I91" s="32">
        <v>5000</v>
      </c>
      <c r="J91" s="32">
        <f>E91-(F91+H91+I91)</f>
        <v>63281.400000000023</v>
      </c>
      <c r="K91" s="122"/>
    </row>
    <row r="92" spans="1:11" x14ac:dyDescent="0.2">
      <c r="A92" s="1" t="s">
        <v>2</v>
      </c>
      <c r="B92" s="33"/>
      <c r="C92" s="34"/>
      <c r="D92" s="35" t="s">
        <v>38</v>
      </c>
      <c r="E92" s="36"/>
      <c r="F92" s="124"/>
      <c r="G92" s="36"/>
      <c r="H92" s="124"/>
      <c r="I92" s="125">
        <v>5000</v>
      </c>
      <c r="J92" s="125"/>
      <c r="K92" s="122"/>
    </row>
    <row r="93" spans="1:11" x14ac:dyDescent="0.2">
      <c r="A93" s="1" t="s">
        <v>2</v>
      </c>
      <c r="B93" s="27" t="s">
        <v>41</v>
      </c>
      <c r="C93" s="28" t="s">
        <v>279</v>
      </c>
      <c r="D93" s="29" t="s">
        <v>280</v>
      </c>
      <c r="E93" s="30">
        <v>1370430</v>
      </c>
      <c r="F93" s="31">
        <v>1094114.6200000001</v>
      </c>
      <c r="G93" s="30">
        <v>3000</v>
      </c>
      <c r="H93" s="31">
        <v>2000</v>
      </c>
      <c r="I93" s="32">
        <v>20000</v>
      </c>
      <c r="J93" s="32">
        <f>E93-(F93+H93+I93)</f>
        <v>254315.37999999989</v>
      </c>
      <c r="K93" s="122"/>
    </row>
    <row r="94" spans="1:11" x14ac:dyDescent="0.2">
      <c r="A94" s="1" t="s">
        <v>2</v>
      </c>
      <c r="B94" s="33"/>
      <c r="C94" s="34"/>
      <c r="D94" s="35" t="s">
        <v>38</v>
      </c>
      <c r="E94" s="36"/>
      <c r="F94" s="124"/>
      <c r="G94" s="36"/>
      <c r="H94" s="124"/>
      <c r="I94" s="125">
        <v>20000</v>
      </c>
      <c r="J94" s="125"/>
      <c r="K94" s="122"/>
    </row>
    <row r="95" spans="1:11" x14ac:dyDescent="0.2">
      <c r="A95" s="1" t="s">
        <v>2</v>
      </c>
      <c r="B95" s="27" t="s">
        <v>41</v>
      </c>
      <c r="C95" s="28" t="s">
        <v>281</v>
      </c>
      <c r="D95" s="29" t="s">
        <v>282</v>
      </c>
      <c r="E95" s="30">
        <v>482000.01</v>
      </c>
      <c r="F95" s="31">
        <v>246169.18</v>
      </c>
      <c r="G95" s="30">
        <v>14000</v>
      </c>
      <c r="H95" s="31">
        <v>18000</v>
      </c>
      <c r="I95" s="32">
        <v>13000</v>
      </c>
      <c r="J95" s="32">
        <f>E95-(F95+H95+I95)</f>
        <v>204830.83000000002</v>
      </c>
      <c r="K95" s="122"/>
    </row>
    <row r="96" spans="1:11" x14ac:dyDescent="0.2">
      <c r="A96" s="1" t="s">
        <v>2</v>
      </c>
      <c r="B96" s="33"/>
      <c r="C96" s="34"/>
      <c r="D96" s="35" t="s">
        <v>38</v>
      </c>
      <c r="E96" s="36"/>
      <c r="F96" s="124"/>
      <c r="G96" s="36"/>
      <c r="H96" s="124"/>
      <c r="I96" s="125">
        <v>13000</v>
      </c>
      <c r="J96" s="125"/>
      <c r="K96" s="122"/>
    </row>
    <row r="97" spans="1:11" x14ac:dyDescent="0.2">
      <c r="A97" s="1" t="s">
        <v>2</v>
      </c>
      <c r="B97" s="27" t="s">
        <v>41</v>
      </c>
      <c r="C97" s="28" t="s">
        <v>283</v>
      </c>
      <c r="D97" s="29" t="s">
        <v>284</v>
      </c>
      <c r="E97" s="30">
        <v>105091</v>
      </c>
      <c r="F97" s="31">
        <v>95930.07</v>
      </c>
      <c r="G97" s="30">
        <v>1000</v>
      </c>
      <c r="H97" s="31">
        <v>3000</v>
      </c>
      <c r="I97" s="32">
        <v>4000</v>
      </c>
      <c r="J97" s="32">
        <f>E97-(F97+H97+I97)</f>
        <v>2160.929999999993</v>
      </c>
      <c r="K97" s="122"/>
    </row>
    <row r="98" spans="1:11" x14ac:dyDescent="0.2">
      <c r="A98" s="1" t="s">
        <v>2</v>
      </c>
      <c r="B98" s="33"/>
      <c r="C98" s="34"/>
      <c r="D98" s="35" t="s">
        <v>38</v>
      </c>
      <c r="E98" s="36"/>
      <c r="F98" s="124"/>
      <c r="G98" s="36"/>
      <c r="H98" s="124"/>
      <c r="I98" s="125">
        <v>4000</v>
      </c>
      <c r="J98" s="125"/>
      <c r="K98" s="122"/>
    </row>
    <row r="99" spans="1:11" x14ac:dyDescent="0.2">
      <c r="A99" s="1" t="s">
        <v>2</v>
      </c>
      <c r="B99" s="27" t="s">
        <v>41</v>
      </c>
      <c r="C99" s="28" t="s">
        <v>285</v>
      </c>
      <c r="D99" s="29" t="s">
        <v>286</v>
      </c>
      <c r="E99" s="30">
        <v>393360</v>
      </c>
      <c r="F99" s="31">
        <v>332575.65000000002</v>
      </c>
      <c r="G99" s="30">
        <v>4000</v>
      </c>
      <c r="H99" s="31">
        <v>8000</v>
      </c>
      <c r="I99" s="32">
        <v>10000</v>
      </c>
      <c r="J99" s="32">
        <f>E99-(F99+H99+I99)</f>
        <v>42784.349999999977</v>
      </c>
      <c r="K99" s="122"/>
    </row>
    <row r="100" spans="1:11" x14ac:dyDescent="0.2">
      <c r="A100" s="1" t="s">
        <v>2</v>
      </c>
      <c r="B100" s="33"/>
      <c r="C100" s="34"/>
      <c r="D100" s="35" t="s">
        <v>38</v>
      </c>
      <c r="E100" s="36"/>
      <c r="F100" s="124"/>
      <c r="G100" s="36"/>
      <c r="H100" s="124"/>
      <c r="I100" s="125">
        <v>10000</v>
      </c>
      <c r="J100" s="125"/>
      <c r="K100" s="122"/>
    </row>
    <row r="101" spans="1:11" x14ac:dyDescent="0.2">
      <c r="A101" s="1" t="s">
        <v>2</v>
      </c>
      <c r="B101" s="27" t="s">
        <v>41</v>
      </c>
      <c r="C101" s="28" t="s">
        <v>287</v>
      </c>
      <c r="D101" s="29" t="s">
        <v>288</v>
      </c>
      <c r="E101" s="30">
        <v>199320</v>
      </c>
      <c r="F101" s="31">
        <v>152787.35</v>
      </c>
      <c r="G101" s="30">
        <v>10000</v>
      </c>
      <c r="H101" s="31">
        <v>15000</v>
      </c>
      <c r="I101" s="32">
        <v>10000</v>
      </c>
      <c r="J101" s="32">
        <f>E101-(F101+H101+I101)</f>
        <v>21532.649999999994</v>
      </c>
      <c r="K101" s="122"/>
    </row>
    <row r="102" spans="1:11" x14ac:dyDescent="0.2">
      <c r="A102" s="1" t="s">
        <v>2</v>
      </c>
      <c r="B102" s="33"/>
      <c r="C102" s="34"/>
      <c r="D102" s="35" t="s">
        <v>38</v>
      </c>
      <c r="E102" s="36"/>
      <c r="F102" s="124"/>
      <c r="G102" s="36"/>
      <c r="H102" s="124"/>
      <c r="I102" s="125">
        <v>10000</v>
      </c>
      <c r="J102" s="125"/>
      <c r="K102" s="122"/>
    </row>
    <row r="103" spans="1:11" x14ac:dyDescent="0.2">
      <c r="A103" s="1" t="s">
        <v>2</v>
      </c>
      <c r="B103" s="27" t="s">
        <v>41</v>
      </c>
      <c r="C103" s="28" t="s">
        <v>289</v>
      </c>
      <c r="D103" s="29" t="s">
        <v>290</v>
      </c>
      <c r="E103" s="30">
        <v>291065.5</v>
      </c>
      <c r="F103" s="31">
        <v>255980.34</v>
      </c>
      <c r="G103" s="30">
        <v>1000</v>
      </c>
      <c r="H103" s="31">
        <v>1000</v>
      </c>
      <c r="I103" s="32">
        <v>10000</v>
      </c>
      <c r="J103" s="32">
        <f>E103-(F103+H103+I103)</f>
        <v>24085.160000000033</v>
      </c>
      <c r="K103" s="122"/>
    </row>
    <row r="104" spans="1:11" x14ac:dyDescent="0.2">
      <c r="A104" s="1" t="s">
        <v>2</v>
      </c>
      <c r="B104" s="33"/>
      <c r="C104" s="34"/>
      <c r="D104" s="35" t="s">
        <v>38</v>
      </c>
      <c r="E104" s="36"/>
      <c r="F104" s="124"/>
      <c r="G104" s="36"/>
      <c r="H104" s="124"/>
      <c r="I104" s="125">
        <v>10000</v>
      </c>
      <c r="J104" s="125"/>
      <c r="K104" s="122"/>
    </row>
    <row r="105" spans="1:11" x14ac:dyDescent="0.2">
      <c r="A105" s="1" t="s">
        <v>2</v>
      </c>
      <c r="B105" s="27" t="s">
        <v>41</v>
      </c>
      <c r="C105" s="28" t="s">
        <v>291</v>
      </c>
      <c r="D105" s="29" t="s">
        <v>292</v>
      </c>
      <c r="E105" s="30">
        <v>802178</v>
      </c>
      <c r="F105" s="31">
        <v>679078.62</v>
      </c>
      <c r="G105" s="30">
        <v>20000</v>
      </c>
      <c r="H105" s="31">
        <v>28000</v>
      </c>
      <c r="I105" s="32">
        <v>15000</v>
      </c>
      <c r="J105" s="32">
        <f>E105-(F105+H105+I105)</f>
        <v>80099.38</v>
      </c>
      <c r="K105" s="122"/>
    </row>
    <row r="106" spans="1:11" x14ac:dyDescent="0.2">
      <c r="A106" s="1" t="s">
        <v>2</v>
      </c>
      <c r="B106" s="33"/>
      <c r="C106" s="34"/>
      <c r="D106" s="35" t="s">
        <v>38</v>
      </c>
      <c r="E106" s="36"/>
      <c r="F106" s="124"/>
      <c r="G106" s="36"/>
      <c r="H106" s="124"/>
      <c r="I106" s="125">
        <v>15000</v>
      </c>
      <c r="J106" s="125"/>
      <c r="K106" s="122"/>
    </row>
    <row r="107" spans="1:11" x14ac:dyDescent="0.2">
      <c r="A107" s="1" t="s">
        <v>2</v>
      </c>
      <c r="B107" s="27" t="s">
        <v>41</v>
      </c>
      <c r="C107" s="28" t="s">
        <v>293</v>
      </c>
      <c r="D107" s="29" t="s">
        <v>294</v>
      </c>
      <c r="E107" s="30">
        <v>239969.42</v>
      </c>
      <c r="F107" s="31">
        <v>209423.91</v>
      </c>
      <c r="G107" s="30">
        <v>1000</v>
      </c>
      <c r="H107" s="31">
        <v>7000</v>
      </c>
      <c r="I107" s="32">
        <v>2000</v>
      </c>
      <c r="J107" s="32">
        <f>E107-(F107+H107+I107)</f>
        <v>21545.510000000009</v>
      </c>
      <c r="K107" s="122"/>
    </row>
    <row r="108" spans="1:11" x14ac:dyDescent="0.2">
      <c r="A108" s="1" t="s">
        <v>2</v>
      </c>
      <c r="B108" s="33"/>
      <c r="C108" s="34"/>
      <c r="D108" s="35" t="s">
        <v>38</v>
      </c>
      <c r="E108" s="36"/>
      <c r="F108" s="124"/>
      <c r="G108" s="36"/>
      <c r="H108" s="124"/>
      <c r="I108" s="125">
        <v>2000</v>
      </c>
      <c r="J108" s="125"/>
      <c r="K108" s="122"/>
    </row>
    <row r="109" spans="1:11" x14ac:dyDescent="0.2">
      <c r="A109" s="1" t="s">
        <v>2</v>
      </c>
      <c r="B109" s="27" t="s">
        <v>41</v>
      </c>
      <c r="C109" s="28" t="s">
        <v>295</v>
      </c>
      <c r="D109" s="29" t="s">
        <v>296</v>
      </c>
      <c r="E109" s="30">
        <v>200000</v>
      </c>
      <c r="F109" s="31">
        <v>32004.47</v>
      </c>
      <c r="G109" s="30">
        <v>4000</v>
      </c>
      <c r="H109" s="31">
        <v>2000</v>
      </c>
      <c r="I109" s="32">
        <v>10000</v>
      </c>
      <c r="J109" s="32">
        <f>E109-(F109+H109+I109)</f>
        <v>155995.53</v>
      </c>
      <c r="K109" s="122"/>
    </row>
    <row r="110" spans="1:11" x14ac:dyDescent="0.2">
      <c r="A110" s="1" t="s">
        <v>2</v>
      </c>
      <c r="B110" s="33"/>
      <c r="C110" s="34"/>
      <c r="D110" s="35" t="s">
        <v>38</v>
      </c>
      <c r="E110" s="36"/>
      <c r="F110" s="124"/>
      <c r="G110" s="36"/>
      <c r="H110" s="124"/>
      <c r="I110" s="125">
        <v>10000</v>
      </c>
      <c r="J110" s="125"/>
      <c r="K110" s="122"/>
    </row>
    <row r="111" spans="1:11" x14ac:dyDescent="0.2">
      <c r="A111" s="1" t="s">
        <v>2</v>
      </c>
      <c r="B111" s="27" t="s">
        <v>41</v>
      </c>
      <c r="C111" s="28" t="s">
        <v>297</v>
      </c>
      <c r="D111" s="29" t="s">
        <v>298</v>
      </c>
      <c r="E111" s="30">
        <v>12651383</v>
      </c>
      <c r="F111" s="31">
        <v>7816966.2599999998</v>
      </c>
      <c r="G111" s="30">
        <v>615000</v>
      </c>
      <c r="H111" s="31">
        <v>492800</v>
      </c>
      <c r="I111" s="32">
        <v>380000</v>
      </c>
      <c r="J111" s="32">
        <f>E111-(F111+H111+I111)</f>
        <v>3961616.74</v>
      </c>
      <c r="K111" s="122"/>
    </row>
    <row r="112" spans="1:11" x14ac:dyDescent="0.2">
      <c r="A112" s="1" t="s">
        <v>2</v>
      </c>
      <c r="B112" s="33"/>
      <c r="C112" s="34"/>
      <c r="D112" s="35" t="s">
        <v>38</v>
      </c>
      <c r="E112" s="36"/>
      <c r="F112" s="124"/>
      <c r="G112" s="36"/>
      <c r="H112" s="124"/>
      <c r="I112" s="125">
        <v>380000</v>
      </c>
      <c r="J112" s="125"/>
      <c r="K112" s="122"/>
    </row>
    <row r="113" spans="1:11" x14ac:dyDescent="0.2">
      <c r="A113" s="1" t="s">
        <v>2</v>
      </c>
      <c r="B113" s="27" t="s">
        <v>41</v>
      </c>
      <c r="C113" s="28" t="s">
        <v>299</v>
      </c>
      <c r="D113" s="29" t="s">
        <v>300</v>
      </c>
      <c r="E113" s="30">
        <v>55000</v>
      </c>
      <c r="F113" s="31">
        <v>0</v>
      </c>
      <c r="G113" s="30">
        <v>5000</v>
      </c>
      <c r="H113" s="31">
        <v>5000</v>
      </c>
      <c r="I113" s="32">
        <v>5000</v>
      </c>
      <c r="J113" s="32">
        <f>E113-(F113+H113+I113)</f>
        <v>45000</v>
      </c>
      <c r="K113" s="122"/>
    </row>
    <row r="114" spans="1:11" x14ac:dyDescent="0.2">
      <c r="A114" s="1" t="s">
        <v>2</v>
      </c>
      <c r="B114" s="33"/>
      <c r="C114" s="34"/>
      <c r="D114" s="35" t="s">
        <v>38</v>
      </c>
      <c r="E114" s="36"/>
      <c r="F114" s="124"/>
      <c r="G114" s="36"/>
      <c r="H114" s="124"/>
      <c r="I114" s="125">
        <v>5000</v>
      </c>
      <c r="J114" s="125"/>
      <c r="K114" s="122"/>
    </row>
    <row r="115" spans="1:11" x14ac:dyDescent="0.2">
      <c r="A115" s="1" t="s">
        <v>2</v>
      </c>
      <c r="B115" s="27" t="s">
        <v>41</v>
      </c>
      <c r="C115" s="28" t="s">
        <v>301</v>
      </c>
      <c r="D115" s="29" t="s">
        <v>302</v>
      </c>
      <c r="E115" s="30">
        <v>211230.39</v>
      </c>
      <c r="F115" s="31">
        <v>149971.19</v>
      </c>
      <c r="G115" s="30">
        <v>3000</v>
      </c>
      <c r="H115" s="31">
        <v>2000</v>
      </c>
      <c r="I115" s="32">
        <v>10000</v>
      </c>
      <c r="J115" s="32">
        <f>E115-(F115+H115+I115)</f>
        <v>49259.200000000012</v>
      </c>
      <c r="K115" s="122"/>
    </row>
    <row r="116" spans="1:11" x14ac:dyDescent="0.2">
      <c r="A116" s="1" t="s">
        <v>2</v>
      </c>
      <c r="B116" s="33"/>
      <c r="C116" s="34"/>
      <c r="D116" s="35" t="s">
        <v>38</v>
      </c>
      <c r="E116" s="36"/>
      <c r="F116" s="124"/>
      <c r="G116" s="36"/>
      <c r="H116" s="124"/>
      <c r="I116" s="125">
        <v>10000</v>
      </c>
      <c r="J116" s="125"/>
      <c r="K116" s="122"/>
    </row>
    <row r="117" spans="1:11" x14ac:dyDescent="0.2">
      <c r="A117" s="1" t="s">
        <v>2</v>
      </c>
      <c r="B117" s="27" t="s">
        <v>41</v>
      </c>
      <c r="C117" s="28" t="s">
        <v>303</v>
      </c>
      <c r="D117" s="29" t="s">
        <v>304</v>
      </c>
      <c r="E117" s="30">
        <v>423551</v>
      </c>
      <c r="F117" s="31">
        <v>266399.57</v>
      </c>
      <c r="G117" s="30">
        <v>20000</v>
      </c>
      <c r="H117" s="31">
        <v>9000</v>
      </c>
      <c r="I117" s="32">
        <v>40000</v>
      </c>
      <c r="J117" s="32">
        <f>E117-(F117+H117+I117)</f>
        <v>108151.43</v>
      </c>
      <c r="K117" s="122"/>
    </row>
    <row r="118" spans="1:11" x14ac:dyDescent="0.2">
      <c r="A118" s="1" t="s">
        <v>2</v>
      </c>
      <c r="B118" s="33"/>
      <c r="C118" s="34"/>
      <c r="D118" s="35" t="s">
        <v>38</v>
      </c>
      <c r="E118" s="36"/>
      <c r="F118" s="124"/>
      <c r="G118" s="36"/>
      <c r="H118" s="124"/>
      <c r="I118" s="125">
        <v>40000</v>
      </c>
      <c r="J118" s="125"/>
      <c r="K118" s="122"/>
    </row>
    <row r="119" spans="1:11" x14ac:dyDescent="0.2">
      <c r="A119" s="1" t="s">
        <v>2</v>
      </c>
      <c r="B119" s="27" t="s">
        <v>41</v>
      </c>
      <c r="C119" s="28" t="s">
        <v>305</v>
      </c>
      <c r="D119" s="29" t="s">
        <v>306</v>
      </c>
      <c r="E119" s="30">
        <v>66469</v>
      </c>
      <c r="F119" s="31">
        <v>50590.54</v>
      </c>
      <c r="G119" s="30">
        <v>3000</v>
      </c>
      <c r="H119" s="31">
        <v>3000</v>
      </c>
      <c r="I119" s="32">
        <v>10000</v>
      </c>
      <c r="J119" s="32">
        <f>E119-(F119+H119+I119)</f>
        <v>2878.4599999999991</v>
      </c>
      <c r="K119" s="122"/>
    </row>
    <row r="120" spans="1:11" x14ac:dyDescent="0.2">
      <c r="A120" s="1" t="s">
        <v>2</v>
      </c>
      <c r="B120" s="33"/>
      <c r="C120" s="34"/>
      <c r="D120" s="35" t="s">
        <v>38</v>
      </c>
      <c r="E120" s="36"/>
      <c r="F120" s="124"/>
      <c r="G120" s="36"/>
      <c r="H120" s="124"/>
      <c r="I120" s="125">
        <v>10000</v>
      </c>
      <c r="J120" s="125"/>
      <c r="K120" s="122"/>
    </row>
    <row r="121" spans="1:11" x14ac:dyDescent="0.2">
      <c r="A121" s="1" t="s">
        <v>2</v>
      </c>
      <c r="B121" s="27" t="s">
        <v>41</v>
      </c>
      <c r="C121" s="28" t="s">
        <v>307</v>
      </c>
      <c r="D121" s="29" t="s">
        <v>308</v>
      </c>
      <c r="E121" s="30">
        <v>396800</v>
      </c>
      <c r="F121" s="31">
        <v>167268.48000000001</v>
      </c>
      <c r="G121" s="30">
        <v>10000</v>
      </c>
      <c r="H121" s="31">
        <v>31000</v>
      </c>
      <c r="I121" s="32">
        <v>65000</v>
      </c>
      <c r="J121" s="32">
        <f>E121-(F121+H121+I121)</f>
        <v>133531.52000000002</v>
      </c>
      <c r="K121" s="122"/>
    </row>
    <row r="122" spans="1:11" x14ac:dyDescent="0.2">
      <c r="A122" s="1" t="s">
        <v>2</v>
      </c>
      <c r="B122" s="33"/>
      <c r="C122" s="34"/>
      <c r="D122" s="35" t="s">
        <v>38</v>
      </c>
      <c r="E122" s="36"/>
      <c r="F122" s="124"/>
      <c r="G122" s="36"/>
      <c r="H122" s="124"/>
      <c r="I122" s="125">
        <v>65000</v>
      </c>
      <c r="J122" s="125"/>
      <c r="K122" s="122"/>
    </row>
    <row r="123" spans="1:11" x14ac:dyDescent="0.2">
      <c r="A123" s="1" t="s">
        <v>2</v>
      </c>
      <c r="B123" s="27" t="s">
        <v>41</v>
      </c>
      <c r="C123" s="28" t="s">
        <v>309</v>
      </c>
      <c r="D123" s="29" t="s">
        <v>310</v>
      </c>
      <c r="E123" s="30">
        <v>144000</v>
      </c>
      <c r="F123" s="31">
        <v>136040.26999999999</v>
      </c>
      <c r="G123" s="30">
        <v>1000</v>
      </c>
      <c r="H123" s="31">
        <v>4000</v>
      </c>
      <c r="I123" s="32">
        <v>100</v>
      </c>
      <c r="J123" s="32">
        <f>E123-(F123+H123+I123)</f>
        <v>3859.7300000000105</v>
      </c>
      <c r="K123" s="122"/>
    </row>
    <row r="124" spans="1:11" x14ac:dyDescent="0.2">
      <c r="A124" s="1" t="s">
        <v>2</v>
      </c>
      <c r="B124" s="33"/>
      <c r="C124" s="34"/>
      <c r="D124" s="35" t="s">
        <v>38</v>
      </c>
      <c r="E124" s="36"/>
      <c r="F124" s="124"/>
      <c r="G124" s="36"/>
      <c r="H124" s="124"/>
      <c r="I124" s="125">
        <v>100</v>
      </c>
      <c r="J124" s="125"/>
      <c r="K124" s="122"/>
    </row>
    <row r="125" spans="1:11" x14ac:dyDescent="0.2">
      <c r="A125" s="1" t="s">
        <v>2</v>
      </c>
      <c r="B125" s="27" t="s">
        <v>41</v>
      </c>
      <c r="C125" s="28" t="s">
        <v>311</v>
      </c>
      <c r="D125" s="29" t="s">
        <v>312</v>
      </c>
      <c r="E125" s="30">
        <v>120000.3</v>
      </c>
      <c r="F125" s="31">
        <v>94304.65</v>
      </c>
      <c r="G125" s="30">
        <v>500</v>
      </c>
      <c r="H125" s="31">
        <v>500</v>
      </c>
      <c r="I125" s="32">
        <v>2000</v>
      </c>
      <c r="J125" s="32">
        <f>E125-(F125+H125+I125)</f>
        <v>23195.650000000009</v>
      </c>
      <c r="K125" s="122"/>
    </row>
    <row r="126" spans="1:11" x14ac:dyDescent="0.2">
      <c r="A126" s="1" t="s">
        <v>2</v>
      </c>
      <c r="B126" s="33"/>
      <c r="C126" s="34"/>
      <c r="D126" s="35" t="s">
        <v>38</v>
      </c>
      <c r="E126" s="36"/>
      <c r="F126" s="124"/>
      <c r="G126" s="36"/>
      <c r="H126" s="124"/>
      <c r="I126" s="125">
        <v>2000</v>
      </c>
      <c r="J126" s="125"/>
      <c r="K126" s="122"/>
    </row>
    <row r="127" spans="1:11" x14ac:dyDescent="0.2">
      <c r="A127" s="1" t="s">
        <v>2</v>
      </c>
      <c r="B127" s="27" t="s">
        <v>41</v>
      </c>
      <c r="C127" s="28" t="s">
        <v>313</v>
      </c>
      <c r="D127" s="29" t="s">
        <v>314</v>
      </c>
      <c r="E127" s="30">
        <v>86000</v>
      </c>
      <c r="F127" s="31">
        <v>3833.62</v>
      </c>
      <c r="G127" s="30">
        <v>2000</v>
      </c>
      <c r="H127" s="31">
        <v>2000</v>
      </c>
      <c r="I127" s="32">
        <v>1500</v>
      </c>
      <c r="J127" s="32">
        <f>E127-(F127+H127+I127)</f>
        <v>78666.38</v>
      </c>
      <c r="K127" s="122"/>
    </row>
    <row r="128" spans="1:11" x14ac:dyDescent="0.2">
      <c r="A128" s="1" t="s">
        <v>2</v>
      </c>
      <c r="B128" s="33"/>
      <c r="C128" s="34"/>
      <c r="D128" s="35" t="s">
        <v>38</v>
      </c>
      <c r="E128" s="36"/>
      <c r="F128" s="124"/>
      <c r="G128" s="36"/>
      <c r="H128" s="124"/>
      <c r="I128" s="125">
        <v>1500</v>
      </c>
      <c r="J128" s="125"/>
      <c r="K128" s="122"/>
    </row>
    <row r="129" spans="1:11" x14ac:dyDescent="0.2">
      <c r="A129" s="1" t="s">
        <v>2</v>
      </c>
      <c r="B129" s="27" t="s">
        <v>41</v>
      </c>
      <c r="C129" s="28" t="s">
        <v>315</v>
      </c>
      <c r="D129" s="29" t="s">
        <v>316</v>
      </c>
      <c r="E129" s="30">
        <v>114825</v>
      </c>
      <c r="F129" s="31">
        <v>82654.39</v>
      </c>
      <c r="G129" s="30">
        <v>3000</v>
      </c>
      <c r="H129" s="31">
        <v>18000</v>
      </c>
      <c r="I129" s="32">
        <v>8000</v>
      </c>
      <c r="J129" s="32">
        <f>E129-(F129+H129+I129)</f>
        <v>6170.6100000000006</v>
      </c>
      <c r="K129" s="122"/>
    </row>
    <row r="130" spans="1:11" x14ac:dyDescent="0.2">
      <c r="A130" s="1" t="s">
        <v>2</v>
      </c>
      <c r="B130" s="33"/>
      <c r="C130" s="34"/>
      <c r="D130" s="35" t="s">
        <v>38</v>
      </c>
      <c r="E130" s="36"/>
      <c r="F130" s="124"/>
      <c r="G130" s="36"/>
      <c r="H130" s="124"/>
      <c r="I130" s="125">
        <v>8000</v>
      </c>
      <c r="J130" s="125"/>
      <c r="K130" s="122"/>
    </row>
    <row r="131" spans="1:11" x14ac:dyDescent="0.2">
      <c r="A131" s="1" t="s">
        <v>2</v>
      </c>
      <c r="B131" s="27" t="s">
        <v>41</v>
      </c>
      <c r="C131" s="28" t="s">
        <v>317</v>
      </c>
      <c r="D131" s="29" t="s">
        <v>318</v>
      </c>
      <c r="E131" s="30">
        <v>220000</v>
      </c>
      <c r="F131" s="31">
        <v>8566.76</v>
      </c>
      <c r="G131" s="30">
        <v>4500</v>
      </c>
      <c r="H131" s="31">
        <v>4500</v>
      </c>
      <c r="I131" s="32">
        <v>4500</v>
      </c>
      <c r="J131" s="32">
        <f>E131-(F131+H131+I131)</f>
        <v>202433.24</v>
      </c>
      <c r="K131" s="122"/>
    </row>
    <row r="132" spans="1:11" x14ac:dyDescent="0.2">
      <c r="A132" s="1" t="s">
        <v>2</v>
      </c>
      <c r="B132" s="33"/>
      <c r="C132" s="34"/>
      <c r="D132" s="35" t="s">
        <v>38</v>
      </c>
      <c r="E132" s="36"/>
      <c r="F132" s="124"/>
      <c r="G132" s="36"/>
      <c r="H132" s="124"/>
      <c r="I132" s="125">
        <v>4500</v>
      </c>
      <c r="J132" s="125"/>
      <c r="K132" s="122"/>
    </row>
    <row r="133" spans="1:11" x14ac:dyDescent="0.2">
      <c r="A133" s="1" t="s">
        <v>2</v>
      </c>
      <c r="B133" s="27" t="s">
        <v>41</v>
      </c>
      <c r="C133" s="28" t="s">
        <v>319</v>
      </c>
      <c r="D133" s="29" t="s">
        <v>320</v>
      </c>
      <c r="E133" s="30">
        <v>100000</v>
      </c>
      <c r="F133" s="31">
        <v>86435.11</v>
      </c>
      <c r="G133" s="30">
        <v>6000</v>
      </c>
      <c r="H133" s="31">
        <v>2000</v>
      </c>
      <c r="I133" s="32">
        <v>8000</v>
      </c>
      <c r="J133" s="32">
        <f>E133-(F133+H133+I133)</f>
        <v>3564.8899999999994</v>
      </c>
      <c r="K133" s="122"/>
    </row>
    <row r="134" spans="1:11" x14ac:dyDescent="0.2">
      <c r="A134" s="1" t="s">
        <v>2</v>
      </c>
      <c r="B134" s="33"/>
      <c r="C134" s="34"/>
      <c r="D134" s="35" t="s">
        <v>38</v>
      </c>
      <c r="E134" s="36"/>
      <c r="F134" s="124"/>
      <c r="G134" s="36"/>
      <c r="H134" s="124"/>
      <c r="I134" s="125">
        <v>8000</v>
      </c>
      <c r="J134" s="125"/>
      <c r="K134" s="122"/>
    </row>
    <row r="135" spans="1:11" x14ac:dyDescent="0.2">
      <c r="A135" s="1" t="s">
        <v>2</v>
      </c>
      <c r="B135" s="27" t="s">
        <v>41</v>
      </c>
      <c r="C135" s="28" t="s">
        <v>321</v>
      </c>
      <c r="D135" s="29" t="s">
        <v>322</v>
      </c>
      <c r="E135" s="30">
        <v>86150</v>
      </c>
      <c r="F135" s="31">
        <v>51215.95</v>
      </c>
      <c r="G135" s="30">
        <v>500</v>
      </c>
      <c r="H135" s="31">
        <v>500</v>
      </c>
      <c r="I135" s="32">
        <v>2000</v>
      </c>
      <c r="J135" s="32">
        <f>E135-(F135+H135+I135)</f>
        <v>32434.050000000003</v>
      </c>
      <c r="K135" s="122"/>
    </row>
    <row r="136" spans="1:11" x14ac:dyDescent="0.2">
      <c r="A136" s="1" t="s">
        <v>2</v>
      </c>
      <c r="B136" s="33"/>
      <c r="C136" s="34"/>
      <c r="D136" s="35" t="s">
        <v>38</v>
      </c>
      <c r="E136" s="36"/>
      <c r="F136" s="124"/>
      <c r="G136" s="36"/>
      <c r="H136" s="124"/>
      <c r="I136" s="125">
        <v>2000</v>
      </c>
      <c r="J136" s="125"/>
      <c r="K136" s="122"/>
    </row>
    <row r="137" spans="1:11" x14ac:dyDescent="0.2">
      <c r="A137" s="1" t="s">
        <v>2</v>
      </c>
      <c r="B137" s="27" t="s">
        <v>41</v>
      </c>
      <c r="C137" s="28" t="s">
        <v>323</v>
      </c>
      <c r="D137" s="29" t="s">
        <v>324</v>
      </c>
      <c r="E137" s="30">
        <v>150000</v>
      </c>
      <c r="F137" s="31">
        <v>85192.11</v>
      </c>
      <c r="G137" s="30">
        <v>1000</v>
      </c>
      <c r="H137" s="31">
        <v>1000</v>
      </c>
      <c r="I137" s="32">
        <v>10000</v>
      </c>
      <c r="J137" s="32">
        <f>E137-(F137+H137+I137)</f>
        <v>53807.89</v>
      </c>
      <c r="K137" s="122"/>
    </row>
    <row r="138" spans="1:11" x14ac:dyDescent="0.2">
      <c r="A138" s="1" t="s">
        <v>2</v>
      </c>
      <c r="B138" s="33"/>
      <c r="C138" s="34"/>
      <c r="D138" s="35" t="s">
        <v>38</v>
      </c>
      <c r="E138" s="36"/>
      <c r="F138" s="124"/>
      <c r="G138" s="36"/>
      <c r="H138" s="124"/>
      <c r="I138" s="125">
        <v>10000</v>
      </c>
      <c r="J138" s="125"/>
      <c r="K138" s="122"/>
    </row>
    <row r="139" spans="1:11" x14ac:dyDescent="0.2">
      <c r="A139" s="1" t="s">
        <v>2</v>
      </c>
      <c r="B139" s="27" t="s">
        <v>41</v>
      </c>
      <c r="C139" s="28" t="s">
        <v>325</v>
      </c>
      <c r="D139" s="29" t="s">
        <v>326</v>
      </c>
      <c r="E139" s="30">
        <v>342584.56</v>
      </c>
      <c r="F139" s="31">
        <v>287950.8</v>
      </c>
      <c r="G139" s="30">
        <v>12000</v>
      </c>
      <c r="H139" s="31">
        <v>16000</v>
      </c>
      <c r="I139" s="32">
        <v>15000</v>
      </c>
      <c r="J139" s="32">
        <f>E139-(F139+H139+I139)</f>
        <v>23633.760000000009</v>
      </c>
      <c r="K139" s="122"/>
    </row>
    <row r="140" spans="1:11" x14ac:dyDescent="0.2">
      <c r="A140" s="1" t="s">
        <v>2</v>
      </c>
      <c r="B140" s="33"/>
      <c r="C140" s="34"/>
      <c r="D140" s="35" t="s">
        <v>38</v>
      </c>
      <c r="E140" s="36"/>
      <c r="F140" s="124"/>
      <c r="G140" s="36"/>
      <c r="H140" s="124"/>
      <c r="I140" s="125">
        <v>15000</v>
      </c>
      <c r="J140" s="125"/>
      <c r="K140" s="122"/>
    </row>
    <row r="141" spans="1:11" x14ac:dyDescent="0.2">
      <c r="A141" s="1" t="s">
        <v>2</v>
      </c>
      <c r="B141" s="27" t="s">
        <v>41</v>
      </c>
      <c r="C141" s="28" t="s">
        <v>327</v>
      </c>
      <c r="D141" s="29" t="s">
        <v>328</v>
      </c>
      <c r="E141" s="30">
        <v>110000</v>
      </c>
      <c r="F141" s="31">
        <v>24100.29</v>
      </c>
      <c r="G141" s="30">
        <v>4000</v>
      </c>
      <c r="H141" s="31">
        <v>12000</v>
      </c>
      <c r="I141" s="32">
        <v>500</v>
      </c>
      <c r="J141" s="32">
        <f>E141-(F141+H141+I141)</f>
        <v>73399.709999999992</v>
      </c>
      <c r="K141" s="122"/>
    </row>
    <row r="142" spans="1:11" x14ac:dyDescent="0.2">
      <c r="A142" s="1" t="s">
        <v>2</v>
      </c>
      <c r="B142" s="33"/>
      <c r="C142" s="34"/>
      <c r="D142" s="35" t="s">
        <v>38</v>
      </c>
      <c r="E142" s="36"/>
      <c r="F142" s="124"/>
      <c r="G142" s="36"/>
      <c r="H142" s="124"/>
      <c r="I142" s="125">
        <v>500</v>
      </c>
      <c r="J142" s="125"/>
      <c r="K142" s="122"/>
    </row>
    <row r="143" spans="1:11" x14ac:dyDescent="0.2">
      <c r="A143" s="1" t="s">
        <v>2</v>
      </c>
      <c r="B143" s="27" t="s">
        <v>41</v>
      </c>
      <c r="C143" s="28" t="s">
        <v>329</v>
      </c>
      <c r="D143" s="29" t="s">
        <v>330</v>
      </c>
      <c r="E143" s="30">
        <v>200000</v>
      </c>
      <c r="F143" s="31">
        <v>7284.01</v>
      </c>
      <c r="G143" s="30">
        <v>3000</v>
      </c>
      <c r="H143" s="31">
        <v>1200</v>
      </c>
      <c r="I143" s="32">
        <v>6000</v>
      </c>
      <c r="J143" s="32">
        <f>E143-(F143+H143+I143)</f>
        <v>185515.99</v>
      </c>
      <c r="K143" s="122"/>
    </row>
    <row r="144" spans="1:11" x14ac:dyDescent="0.2">
      <c r="A144" s="1" t="s">
        <v>2</v>
      </c>
      <c r="B144" s="33"/>
      <c r="C144" s="34"/>
      <c r="D144" s="35" t="s">
        <v>38</v>
      </c>
      <c r="E144" s="36"/>
      <c r="F144" s="124"/>
      <c r="G144" s="36"/>
      <c r="H144" s="124"/>
      <c r="I144" s="125">
        <v>6000</v>
      </c>
      <c r="J144" s="125"/>
      <c r="K144" s="122"/>
    </row>
    <row r="145" spans="1:11" x14ac:dyDescent="0.2">
      <c r="A145" s="1" t="s">
        <v>2</v>
      </c>
      <c r="B145" s="27" t="s">
        <v>41</v>
      </c>
      <c r="C145" s="28" t="s">
        <v>331</v>
      </c>
      <c r="D145" s="29" t="s">
        <v>332</v>
      </c>
      <c r="E145" s="30">
        <v>275000</v>
      </c>
      <c r="F145" s="31">
        <v>39474.17</v>
      </c>
      <c r="G145" s="30">
        <v>15000</v>
      </c>
      <c r="H145" s="31">
        <v>25000</v>
      </c>
      <c r="I145" s="32">
        <v>25000</v>
      </c>
      <c r="J145" s="32">
        <f>E145-(F145+H145+I145)</f>
        <v>185525.83000000002</v>
      </c>
      <c r="K145" s="122"/>
    </row>
    <row r="146" spans="1:11" x14ac:dyDescent="0.2">
      <c r="A146" s="1" t="s">
        <v>2</v>
      </c>
      <c r="B146" s="33"/>
      <c r="C146" s="34"/>
      <c r="D146" s="35" t="s">
        <v>38</v>
      </c>
      <c r="E146" s="36"/>
      <c r="F146" s="124"/>
      <c r="G146" s="36"/>
      <c r="H146" s="124"/>
      <c r="I146" s="125">
        <v>25000</v>
      </c>
      <c r="J146" s="125"/>
      <c r="K146" s="122"/>
    </row>
    <row r="147" spans="1:11" x14ac:dyDescent="0.2">
      <c r="A147" s="1" t="s">
        <v>2</v>
      </c>
      <c r="B147" s="27" t="s">
        <v>41</v>
      </c>
      <c r="C147" s="28" t="s">
        <v>333</v>
      </c>
      <c r="D147" s="29" t="s">
        <v>334</v>
      </c>
      <c r="E147" s="30">
        <v>123000</v>
      </c>
      <c r="F147" s="31">
        <v>5300.24</v>
      </c>
      <c r="G147" s="30">
        <v>500</v>
      </c>
      <c r="H147" s="31">
        <v>300</v>
      </c>
      <c r="I147" s="32">
        <v>1000</v>
      </c>
      <c r="J147" s="32">
        <f>E147-(F147+H147+I147)</f>
        <v>116399.76</v>
      </c>
      <c r="K147" s="122"/>
    </row>
    <row r="148" spans="1:11" x14ac:dyDescent="0.2">
      <c r="A148" s="1" t="s">
        <v>2</v>
      </c>
      <c r="B148" s="33"/>
      <c r="C148" s="34"/>
      <c r="D148" s="35" t="s">
        <v>38</v>
      </c>
      <c r="E148" s="36"/>
      <c r="F148" s="124"/>
      <c r="G148" s="36"/>
      <c r="H148" s="124"/>
      <c r="I148" s="125">
        <v>1000</v>
      </c>
      <c r="J148" s="125"/>
      <c r="K148" s="122"/>
    </row>
    <row r="149" spans="1:11" x14ac:dyDescent="0.2">
      <c r="A149" s="1" t="s">
        <v>2</v>
      </c>
      <c r="B149" s="27" t="s">
        <v>41</v>
      </c>
      <c r="C149" s="28" t="s">
        <v>335</v>
      </c>
      <c r="D149" s="29" t="s">
        <v>336</v>
      </c>
      <c r="E149" s="30">
        <v>95000</v>
      </c>
      <c r="F149" s="31">
        <v>4497.43</v>
      </c>
      <c r="G149" s="30">
        <v>1000</v>
      </c>
      <c r="H149" s="31">
        <v>1000</v>
      </c>
      <c r="I149" s="32">
        <v>2000</v>
      </c>
      <c r="J149" s="32">
        <f>E149-(F149+H149+I149)</f>
        <v>87502.57</v>
      </c>
      <c r="K149" s="122"/>
    </row>
    <row r="150" spans="1:11" x14ac:dyDescent="0.2">
      <c r="A150" s="1" t="s">
        <v>2</v>
      </c>
      <c r="B150" s="33"/>
      <c r="C150" s="34"/>
      <c r="D150" s="35" t="s">
        <v>38</v>
      </c>
      <c r="E150" s="36"/>
      <c r="F150" s="124"/>
      <c r="G150" s="36"/>
      <c r="H150" s="124"/>
      <c r="I150" s="125">
        <v>2000</v>
      </c>
      <c r="J150" s="125"/>
      <c r="K150" s="122"/>
    </row>
    <row r="151" spans="1:11" x14ac:dyDescent="0.2">
      <c r="A151" s="1" t="s">
        <v>2</v>
      </c>
      <c r="B151" s="27" t="s">
        <v>41</v>
      </c>
      <c r="C151" s="28" t="s">
        <v>337</v>
      </c>
      <c r="D151" s="29" t="s">
        <v>338</v>
      </c>
      <c r="E151" s="30">
        <v>118900</v>
      </c>
      <c r="F151" s="31">
        <v>93482.2</v>
      </c>
      <c r="G151" s="30">
        <v>2812</v>
      </c>
      <c r="H151" s="31">
        <v>22712</v>
      </c>
      <c r="I151" s="32">
        <v>300</v>
      </c>
      <c r="J151" s="32">
        <f>E151-(F151+H151+I151)</f>
        <v>2405.8000000000029</v>
      </c>
      <c r="K151" s="122"/>
    </row>
    <row r="152" spans="1:11" x14ac:dyDescent="0.2">
      <c r="A152" s="1" t="s">
        <v>2</v>
      </c>
      <c r="B152" s="33"/>
      <c r="C152" s="34"/>
      <c r="D152" s="35" t="s">
        <v>38</v>
      </c>
      <c r="E152" s="36"/>
      <c r="F152" s="124"/>
      <c r="G152" s="36"/>
      <c r="H152" s="124"/>
      <c r="I152" s="125">
        <v>300</v>
      </c>
      <c r="J152" s="125"/>
      <c r="K152" s="122"/>
    </row>
    <row r="153" spans="1:11" x14ac:dyDescent="0.2">
      <c r="A153" s="1" t="s">
        <v>2</v>
      </c>
      <c r="B153" s="27" t="s">
        <v>41</v>
      </c>
      <c r="C153" s="28" t="s">
        <v>339</v>
      </c>
      <c r="D153" s="29" t="s">
        <v>340</v>
      </c>
      <c r="E153" s="30">
        <v>90000</v>
      </c>
      <c r="F153" s="31">
        <v>50288.43</v>
      </c>
      <c r="G153" s="30">
        <v>20209</v>
      </c>
      <c r="H153" s="31">
        <v>18430.900000000001</v>
      </c>
      <c r="I153" s="32">
        <v>15000</v>
      </c>
      <c r="J153" s="32">
        <f>E153-(F153+H153+I153)</f>
        <v>6280.6699999999983</v>
      </c>
      <c r="K153" s="122"/>
    </row>
    <row r="154" spans="1:11" x14ac:dyDescent="0.2">
      <c r="A154" s="1" t="s">
        <v>2</v>
      </c>
      <c r="B154" s="33"/>
      <c r="C154" s="34"/>
      <c r="D154" s="35" t="s">
        <v>38</v>
      </c>
      <c r="E154" s="36"/>
      <c r="F154" s="124"/>
      <c r="G154" s="36"/>
      <c r="H154" s="124"/>
      <c r="I154" s="125">
        <v>15000</v>
      </c>
      <c r="J154" s="125"/>
      <c r="K154" s="122"/>
    </row>
    <row r="155" spans="1:11" x14ac:dyDescent="0.2">
      <c r="A155" s="1" t="s">
        <v>2</v>
      </c>
      <c r="B155" s="27" t="s">
        <v>41</v>
      </c>
      <c r="C155" s="28" t="s">
        <v>341</v>
      </c>
      <c r="D155" s="29" t="s">
        <v>342</v>
      </c>
      <c r="E155" s="30">
        <v>27000</v>
      </c>
      <c r="F155" s="31">
        <v>0</v>
      </c>
      <c r="G155" s="30">
        <v>9800</v>
      </c>
      <c r="H155" s="31">
        <v>9800</v>
      </c>
      <c r="I155" s="32">
        <v>5000</v>
      </c>
      <c r="J155" s="32">
        <f>E155-(F155+H155+I155)</f>
        <v>12200</v>
      </c>
      <c r="K155" s="122"/>
    </row>
    <row r="156" spans="1:11" x14ac:dyDescent="0.2">
      <c r="A156" s="1" t="s">
        <v>2</v>
      </c>
      <c r="B156" s="33"/>
      <c r="C156" s="34"/>
      <c r="D156" s="35" t="s">
        <v>38</v>
      </c>
      <c r="E156" s="36"/>
      <c r="F156" s="124"/>
      <c r="G156" s="36"/>
      <c r="H156" s="124"/>
      <c r="I156" s="125">
        <v>5000</v>
      </c>
      <c r="J156" s="125"/>
      <c r="K156" s="122"/>
    </row>
    <row r="157" spans="1:11" x14ac:dyDescent="0.2">
      <c r="A157" s="1" t="s">
        <v>2</v>
      </c>
      <c r="B157" s="27" t="s">
        <v>41</v>
      </c>
      <c r="C157" s="28" t="s">
        <v>343</v>
      </c>
      <c r="D157" s="29" t="s">
        <v>344</v>
      </c>
      <c r="E157" s="30">
        <v>150000</v>
      </c>
      <c r="F157" s="31">
        <v>6303.61</v>
      </c>
      <c r="G157" s="30">
        <v>9500</v>
      </c>
      <c r="H157" s="31">
        <v>9500</v>
      </c>
      <c r="I157" s="32">
        <v>17000</v>
      </c>
      <c r="J157" s="32">
        <f>E157-(F157+H157+I157)</f>
        <v>117196.39</v>
      </c>
      <c r="K157" s="122"/>
    </row>
    <row r="158" spans="1:11" x14ac:dyDescent="0.2">
      <c r="A158" s="1" t="s">
        <v>2</v>
      </c>
      <c r="B158" s="33"/>
      <c r="C158" s="34"/>
      <c r="D158" s="35" t="s">
        <v>38</v>
      </c>
      <c r="E158" s="36"/>
      <c r="F158" s="124"/>
      <c r="G158" s="36"/>
      <c r="H158" s="124"/>
      <c r="I158" s="125">
        <v>17000</v>
      </c>
      <c r="J158" s="125"/>
      <c r="K158" s="122"/>
    </row>
    <row r="159" spans="1:11" x14ac:dyDescent="0.2">
      <c r="A159" s="1" t="s">
        <v>2</v>
      </c>
      <c r="B159" s="27" t="s">
        <v>41</v>
      </c>
      <c r="C159" s="28" t="s">
        <v>345</v>
      </c>
      <c r="D159" s="29" t="s">
        <v>346</v>
      </c>
      <c r="E159" s="30">
        <v>250000</v>
      </c>
      <c r="F159" s="31">
        <v>10013.719999999999</v>
      </c>
      <c r="G159" s="30">
        <v>5000</v>
      </c>
      <c r="H159" s="31">
        <v>5000</v>
      </c>
      <c r="I159" s="32">
        <v>5000</v>
      </c>
      <c r="J159" s="32">
        <f>E159-(F159+H159+I159)</f>
        <v>229986.28</v>
      </c>
      <c r="K159" s="122"/>
    </row>
    <row r="160" spans="1:11" x14ac:dyDescent="0.2">
      <c r="A160" s="1" t="s">
        <v>2</v>
      </c>
      <c r="B160" s="33"/>
      <c r="C160" s="34"/>
      <c r="D160" s="35" t="s">
        <v>38</v>
      </c>
      <c r="E160" s="36"/>
      <c r="F160" s="124"/>
      <c r="G160" s="36"/>
      <c r="H160" s="124"/>
      <c r="I160" s="125">
        <v>5000</v>
      </c>
      <c r="J160" s="125"/>
      <c r="K160" s="122"/>
    </row>
    <row r="161" spans="1:11" x14ac:dyDescent="0.2">
      <c r="A161" s="1" t="s">
        <v>2</v>
      </c>
      <c r="B161" s="27" t="s">
        <v>41</v>
      </c>
      <c r="C161" s="28" t="s">
        <v>347</v>
      </c>
      <c r="D161" s="29" t="s">
        <v>348</v>
      </c>
      <c r="E161" s="30">
        <v>2300</v>
      </c>
      <c r="F161" s="31">
        <v>611</v>
      </c>
      <c r="G161" s="30">
        <v>889</v>
      </c>
      <c r="H161" s="31">
        <v>889</v>
      </c>
      <c r="I161" s="32">
        <v>781</v>
      </c>
      <c r="J161" s="32">
        <f>E161-(F161+H161+I161)</f>
        <v>19</v>
      </c>
      <c r="K161" s="122"/>
    </row>
    <row r="162" spans="1:11" x14ac:dyDescent="0.2">
      <c r="A162" s="1" t="s">
        <v>2</v>
      </c>
      <c r="B162" s="33"/>
      <c r="C162" s="34"/>
      <c r="D162" s="35" t="s">
        <v>38</v>
      </c>
      <c r="E162" s="36"/>
      <c r="F162" s="124"/>
      <c r="G162" s="36"/>
      <c r="H162" s="124"/>
      <c r="I162" s="125">
        <v>781</v>
      </c>
      <c r="J162" s="125"/>
      <c r="K162" s="122"/>
    </row>
    <row r="163" spans="1:11" x14ac:dyDescent="0.2">
      <c r="A163" s="1" t="s">
        <v>2</v>
      </c>
      <c r="B163" s="27" t="s">
        <v>41</v>
      </c>
      <c r="C163" s="28" t="s">
        <v>349</v>
      </c>
      <c r="D163" s="29" t="s">
        <v>350</v>
      </c>
      <c r="E163" s="30">
        <v>30000</v>
      </c>
      <c r="F163" s="31">
        <v>1426.23</v>
      </c>
      <c r="G163" s="30">
        <v>1000</v>
      </c>
      <c r="H163" s="31">
        <v>500</v>
      </c>
      <c r="I163" s="32">
        <v>8000</v>
      </c>
      <c r="J163" s="32">
        <f>E163-(F163+H163+I163)</f>
        <v>20073.77</v>
      </c>
      <c r="K163" s="122"/>
    </row>
    <row r="164" spans="1:11" x14ac:dyDescent="0.2">
      <c r="A164" s="1" t="s">
        <v>2</v>
      </c>
      <c r="B164" s="33"/>
      <c r="C164" s="34"/>
      <c r="D164" s="35" t="s">
        <v>38</v>
      </c>
      <c r="E164" s="36"/>
      <c r="F164" s="124"/>
      <c r="G164" s="36"/>
      <c r="H164" s="124"/>
      <c r="I164" s="125">
        <v>8000</v>
      </c>
      <c r="J164" s="125"/>
      <c r="K164" s="122"/>
    </row>
    <row r="165" spans="1:11" x14ac:dyDescent="0.2">
      <c r="A165" s="1" t="s">
        <v>2</v>
      </c>
      <c r="B165" s="27" t="s">
        <v>41</v>
      </c>
      <c r="C165" s="28" t="s">
        <v>351</v>
      </c>
      <c r="D165" s="29" t="s">
        <v>352</v>
      </c>
      <c r="E165" s="30">
        <v>31000</v>
      </c>
      <c r="F165" s="31">
        <v>780.26</v>
      </c>
      <c r="G165" s="30">
        <v>2000</v>
      </c>
      <c r="H165" s="31">
        <v>1500</v>
      </c>
      <c r="I165" s="32">
        <v>8000</v>
      </c>
      <c r="J165" s="32">
        <f>E165-(F165+H165+I165)</f>
        <v>20719.739999999998</v>
      </c>
      <c r="K165" s="122"/>
    </row>
    <row r="166" spans="1:11" x14ac:dyDescent="0.2">
      <c r="A166" s="1" t="s">
        <v>2</v>
      </c>
      <c r="B166" s="33"/>
      <c r="C166" s="34"/>
      <c r="D166" s="35" t="s">
        <v>38</v>
      </c>
      <c r="E166" s="36"/>
      <c r="F166" s="124"/>
      <c r="G166" s="36"/>
      <c r="H166" s="124"/>
      <c r="I166" s="125">
        <v>8000</v>
      </c>
      <c r="J166" s="125"/>
      <c r="K166" s="122"/>
    </row>
    <row r="167" spans="1:11" x14ac:dyDescent="0.2">
      <c r="A167" s="1" t="s">
        <v>2</v>
      </c>
      <c r="B167" s="27" t="s">
        <v>41</v>
      </c>
      <c r="C167" s="28" t="s">
        <v>353</v>
      </c>
      <c r="D167" s="29" t="s">
        <v>354</v>
      </c>
      <c r="E167" s="30">
        <v>4000</v>
      </c>
      <c r="F167" s="31">
        <v>0</v>
      </c>
      <c r="G167" s="30">
        <v>1000</v>
      </c>
      <c r="H167" s="31">
        <v>1000</v>
      </c>
      <c r="I167" s="32">
        <v>3000</v>
      </c>
      <c r="J167" s="32">
        <f>E167-(F167+H167+I167)</f>
        <v>0</v>
      </c>
      <c r="K167" s="122"/>
    </row>
    <row r="168" spans="1:11" x14ac:dyDescent="0.2">
      <c r="A168" s="1" t="s">
        <v>2</v>
      </c>
      <c r="B168" s="33"/>
      <c r="C168" s="34"/>
      <c r="D168" s="35" t="s">
        <v>38</v>
      </c>
      <c r="E168" s="36"/>
      <c r="F168" s="124"/>
      <c r="G168" s="36"/>
      <c r="H168" s="124"/>
      <c r="I168" s="125">
        <v>3000</v>
      </c>
      <c r="J168" s="125"/>
      <c r="K168" s="122"/>
    </row>
    <row r="169" spans="1:11" x14ac:dyDescent="0.2">
      <c r="A169" s="1" t="s">
        <v>2</v>
      </c>
      <c r="B169" s="27" t="s">
        <v>41</v>
      </c>
      <c r="C169" s="28" t="s">
        <v>355</v>
      </c>
      <c r="D169" s="29" t="s">
        <v>356</v>
      </c>
      <c r="E169" s="30">
        <v>17900</v>
      </c>
      <c r="F169" s="31">
        <v>235.95</v>
      </c>
      <c r="G169" s="30">
        <v>1000</v>
      </c>
      <c r="H169" s="31">
        <v>1000</v>
      </c>
      <c r="I169" s="32">
        <v>4000</v>
      </c>
      <c r="J169" s="32">
        <f>E169-(F169+H169+I169)</f>
        <v>12664.05</v>
      </c>
      <c r="K169" s="122"/>
    </row>
    <row r="170" spans="1:11" x14ac:dyDescent="0.2">
      <c r="A170" s="1" t="s">
        <v>2</v>
      </c>
      <c r="B170" s="33"/>
      <c r="C170" s="34"/>
      <c r="D170" s="35" t="s">
        <v>38</v>
      </c>
      <c r="E170" s="36"/>
      <c r="F170" s="124"/>
      <c r="G170" s="36"/>
      <c r="H170" s="124"/>
      <c r="I170" s="125">
        <v>4000</v>
      </c>
      <c r="J170" s="125"/>
      <c r="K170" s="122"/>
    </row>
    <row r="171" spans="1:11" x14ac:dyDescent="0.2">
      <c r="A171" s="1" t="s">
        <v>2</v>
      </c>
      <c r="B171" s="27" t="s">
        <v>41</v>
      </c>
      <c r="C171" s="28" t="s">
        <v>357</v>
      </c>
      <c r="D171" s="29" t="s">
        <v>358</v>
      </c>
      <c r="E171" s="30">
        <v>350000</v>
      </c>
      <c r="F171" s="31">
        <v>0</v>
      </c>
      <c r="G171" s="30">
        <v>3000</v>
      </c>
      <c r="H171" s="31">
        <v>1000</v>
      </c>
      <c r="I171" s="32">
        <v>3000</v>
      </c>
      <c r="J171" s="32">
        <f>E171-(F171+H171+I171)</f>
        <v>346000</v>
      </c>
      <c r="K171" s="122"/>
    </row>
    <row r="172" spans="1:11" x14ac:dyDescent="0.2">
      <c r="A172" s="1" t="s">
        <v>2</v>
      </c>
      <c r="B172" s="33"/>
      <c r="C172" s="34"/>
      <c r="D172" s="35" t="s">
        <v>38</v>
      </c>
      <c r="E172" s="36"/>
      <c r="F172" s="124"/>
      <c r="G172" s="36"/>
      <c r="H172" s="124"/>
      <c r="I172" s="125">
        <v>3000</v>
      </c>
      <c r="J172" s="125"/>
      <c r="K172" s="122"/>
    </row>
    <row r="173" spans="1:11" x14ac:dyDescent="0.2">
      <c r="A173" s="1" t="s">
        <v>2</v>
      </c>
      <c r="B173" s="27" t="s">
        <v>41</v>
      </c>
      <c r="C173" s="28" t="s">
        <v>359</v>
      </c>
      <c r="D173" s="29" t="s">
        <v>360</v>
      </c>
      <c r="E173" s="30">
        <v>254000</v>
      </c>
      <c r="F173" s="31">
        <v>5237.45</v>
      </c>
      <c r="G173" s="30">
        <v>140000</v>
      </c>
      <c r="H173" s="31">
        <v>100000</v>
      </c>
      <c r="I173" s="32">
        <v>140000</v>
      </c>
      <c r="J173" s="32">
        <f>E173-(F173+H173+I173)</f>
        <v>8762.5499999999884</v>
      </c>
      <c r="K173" s="122"/>
    </row>
    <row r="174" spans="1:11" x14ac:dyDescent="0.2">
      <c r="A174" s="1" t="s">
        <v>2</v>
      </c>
      <c r="B174" s="33"/>
      <c r="C174" s="34"/>
      <c r="D174" s="35" t="s">
        <v>38</v>
      </c>
      <c r="E174" s="36"/>
      <c r="F174" s="124"/>
      <c r="G174" s="36"/>
      <c r="H174" s="124"/>
      <c r="I174" s="125">
        <v>140000</v>
      </c>
      <c r="J174" s="125"/>
      <c r="K174" s="122"/>
    </row>
    <row r="175" spans="1:11" x14ac:dyDescent="0.2">
      <c r="A175" s="1" t="s">
        <v>2</v>
      </c>
      <c r="B175" s="27" t="s">
        <v>41</v>
      </c>
      <c r="C175" s="28" t="s">
        <v>361</v>
      </c>
      <c r="D175" s="29" t="s">
        <v>362</v>
      </c>
      <c r="E175" s="30">
        <v>12000</v>
      </c>
      <c r="F175" s="31">
        <v>8751.41</v>
      </c>
      <c r="G175" s="30">
        <v>1000</v>
      </c>
      <c r="H175" s="31">
        <v>500</v>
      </c>
      <c r="I175" s="32">
        <v>1000</v>
      </c>
      <c r="J175" s="32">
        <f>E175-(F175+H175+I175)</f>
        <v>1748.5900000000001</v>
      </c>
      <c r="K175" s="122"/>
    </row>
    <row r="176" spans="1:11" x14ac:dyDescent="0.2">
      <c r="A176" s="1" t="s">
        <v>2</v>
      </c>
      <c r="B176" s="33"/>
      <c r="C176" s="34"/>
      <c r="D176" s="35" t="s">
        <v>38</v>
      </c>
      <c r="E176" s="36"/>
      <c r="F176" s="124"/>
      <c r="G176" s="36"/>
      <c r="H176" s="124"/>
      <c r="I176" s="125">
        <v>1000</v>
      </c>
      <c r="J176" s="125"/>
      <c r="K176" s="122"/>
    </row>
    <row r="177" spans="1:11" x14ac:dyDescent="0.2">
      <c r="A177" s="1" t="s">
        <v>2</v>
      </c>
      <c r="B177" s="27" t="s">
        <v>41</v>
      </c>
      <c r="C177" s="28" t="s">
        <v>363</v>
      </c>
      <c r="D177" s="29" t="s">
        <v>364</v>
      </c>
      <c r="E177" s="30">
        <v>180000</v>
      </c>
      <c r="F177" s="31">
        <v>619.29999999999995</v>
      </c>
      <c r="G177" s="30">
        <v>20000</v>
      </c>
      <c r="H177" s="31">
        <v>30000</v>
      </c>
      <c r="I177" s="32">
        <v>60000</v>
      </c>
      <c r="J177" s="32">
        <f>E177-(F177+H177+I177)</f>
        <v>89380.7</v>
      </c>
      <c r="K177" s="122"/>
    </row>
    <row r="178" spans="1:11" x14ac:dyDescent="0.2">
      <c r="A178" s="1" t="s">
        <v>2</v>
      </c>
      <c r="B178" s="33"/>
      <c r="C178" s="34"/>
      <c r="D178" s="35" t="s">
        <v>38</v>
      </c>
      <c r="E178" s="36"/>
      <c r="F178" s="124"/>
      <c r="G178" s="36"/>
      <c r="H178" s="124"/>
      <c r="I178" s="125">
        <v>60000</v>
      </c>
      <c r="J178" s="125"/>
      <c r="K178" s="122"/>
    </row>
    <row r="179" spans="1:11" x14ac:dyDescent="0.2">
      <c r="A179" s="1" t="s">
        <v>2</v>
      </c>
      <c r="B179" s="27" t="s">
        <v>41</v>
      </c>
      <c r="C179" s="28" t="s">
        <v>365</v>
      </c>
      <c r="D179" s="29" t="s">
        <v>366</v>
      </c>
      <c r="E179" s="30">
        <v>150000</v>
      </c>
      <c r="F179" s="31">
        <v>548.66</v>
      </c>
      <c r="G179" s="30">
        <v>3000</v>
      </c>
      <c r="H179" s="31">
        <v>1000</v>
      </c>
      <c r="I179" s="32">
        <v>5000</v>
      </c>
      <c r="J179" s="32">
        <f>E179-(F179+H179+I179)</f>
        <v>143451.34</v>
      </c>
      <c r="K179" s="122"/>
    </row>
    <row r="180" spans="1:11" x14ac:dyDescent="0.2">
      <c r="A180" s="1" t="s">
        <v>2</v>
      </c>
      <c r="B180" s="33"/>
      <c r="C180" s="34"/>
      <c r="D180" s="35" t="s">
        <v>38</v>
      </c>
      <c r="E180" s="36"/>
      <c r="F180" s="124"/>
      <c r="G180" s="36"/>
      <c r="H180" s="124"/>
      <c r="I180" s="125">
        <v>5000</v>
      </c>
      <c r="J180" s="125"/>
      <c r="K180" s="122"/>
    </row>
    <row r="181" spans="1:11" x14ac:dyDescent="0.2">
      <c r="A181" s="1" t="s">
        <v>2</v>
      </c>
      <c r="B181" s="27" t="s">
        <v>41</v>
      </c>
      <c r="C181" s="28" t="s">
        <v>367</v>
      </c>
      <c r="D181" s="29" t="s">
        <v>368</v>
      </c>
      <c r="E181" s="30">
        <v>35000</v>
      </c>
      <c r="F181" s="31">
        <v>406.76</v>
      </c>
      <c r="G181" s="30">
        <v>17000</v>
      </c>
      <c r="H181" s="31">
        <v>10000</v>
      </c>
      <c r="I181" s="32">
        <v>24000</v>
      </c>
      <c r="J181" s="32">
        <f>E181-(F181+H181+I181)</f>
        <v>593.23999999999796</v>
      </c>
      <c r="K181" s="122"/>
    </row>
    <row r="182" spans="1:11" x14ac:dyDescent="0.2">
      <c r="A182" s="1" t="s">
        <v>2</v>
      </c>
      <c r="B182" s="33"/>
      <c r="C182" s="34"/>
      <c r="D182" s="35" t="s">
        <v>38</v>
      </c>
      <c r="E182" s="36"/>
      <c r="F182" s="124"/>
      <c r="G182" s="36"/>
      <c r="H182" s="124"/>
      <c r="I182" s="125">
        <v>24000</v>
      </c>
      <c r="J182" s="125"/>
      <c r="K182" s="122"/>
    </row>
    <row r="183" spans="1:11" x14ac:dyDescent="0.2">
      <c r="A183" s="1" t="s">
        <v>2</v>
      </c>
      <c r="B183" s="27" t="s">
        <v>41</v>
      </c>
      <c r="C183" s="28" t="s">
        <v>369</v>
      </c>
      <c r="D183" s="29" t="s">
        <v>370</v>
      </c>
      <c r="E183" s="30">
        <v>206000</v>
      </c>
      <c r="F183" s="31">
        <v>0</v>
      </c>
      <c r="G183" s="30">
        <v>2000</v>
      </c>
      <c r="H183" s="31">
        <v>2000</v>
      </c>
      <c r="I183" s="32">
        <v>2000</v>
      </c>
      <c r="J183" s="32">
        <f>E183-(F183+H183+I183)</f>
        <v>202000</v>
      </c>
      <c r="K183" s="122"/>
    </row>
    <row r="184" spans="1:11" x14ac:dyDescent="0.2">
      <c r="A184" s="1" t="s">
        <v>2</v>
      </c>
      <c r="B184" s="33"/>
      <c r="C184" s="34"/>
      <c r="D184" s="35" t="s">
        <v>38</v>
      </c>
      <c r="E184" s="36"/>
      <c r="F184" s="124"/>
      <c r="G184" s="36"/>
      <c r="H184" s="124"/>
      <c r="I184" s="125">
        <v>2000</v>
      </c>
      <c r="J184" s="125"/>
      <c r="K184" s="122"/>
    </row>
    <row r="185" spans="1:11" x14ac:dyDescent="0.2">
      <c r="A185" s="1" t="s">
        <v>2</v>
      </c>
      <c r="B185" s="27" t="s">
        <v>41</v>
      </c>
      <c r="C185" s="28" t="s">
        <v>371</v>
      </c>
      <c r="D185" s="29" t="s">
        <v>372</v>
      </c>
      <c r="E185" s="30">
        <v>81000</v>
      </c>
      <c r="F185" s="31">
        <v>2317.7199999999998</v>
      </c>
      <c r="G185" s="30">
        <v>30000</v>
      </c>
      <c r="H185" s="31">
        <v>30000</v>
      </c>
      <c r="I185" s="32">
        <v>48682</v>
      </c>
      <c r="J185" s="32">
        <f>E185-(F185+H185+I185)</f>
        <v>0.27999999999883585</v>
      </c>
      <c r="K185" s="122"/>
    </row>
    <row r="186" spans="1:11" x14ac:dyDescent="0.2">
      <c r="A186" s="1" t="s">
        <v>2</v>
      </c>
      <c r="B186" s="33"/>
      <c r="C186" s="34"/>
      <c r="D186" s="35" t="s">
        <v>38</v>
      </c>
      <c r="E186" s="36"/>
      <c r="F186" s="124"/>
      <c r="G186" s="36"/>
      <c r="H186" s="124"/>
      <c r="I186" s="125">
        <v>48682</v>
      </c>
      <c r="J186" s="125"/>
      <c r="K186" s="122"/>
    </row>
    <row r="187" spans="1:11" x14ac:dyDescent="0.2">
      <c r="A187" s="1" t="s">
        <v>2</v>
      </c>
      <c r="B187" s="27" t="s">
        <v>41</v>
      </c>
      <c r="C187" s="28" t="s">
        <v>373</v>
      </c>
      <c r="D187" s="29" t="s">
        <v>374</v>
      </c>
      <c r="E187" s="30">
        <v>150000</v>
      </c>
      <c r="F187" s="31">
        <v>0</v>
      </c>
      <c r="G187" s="30">
        <v>500</v>
      </c>
      <c r="H187" s="31">
        <v>500</v>
      </c>
      <c r="I187" s="32">
        <v>2000</v>
      </c>
      <c r="J187" s="32">
        <f>E187-(F187+H187+I187)</f>
        <v>147500</v>
      </c>
      <c r="K187" s="122"/>
    </row>
    <row r="188" spans="1:11" x14ac:dyDescent="0.2">
      <c r="A188" s="1" t="s">
        <v>2</v>
      </c>
      <c r="B188" s="33"/>
      <c r="C188" s="34"/>
      <c r="D188" s="35" t="s">
        <v>38</v>
      </c>
      <c r="E188" s="36"/>
      <c r="F188" s="124"/>
      <c r="G188" s="36"/>
      <c r="H188" s="124"/>
      <c r="I188" s="125">
        <v>2000</v>
      </c>
      <c r="J188" s="125"/>
      <c r="K188" s="122"/>
    </row>
    <row r="189" spans="1:11" x14ac:dyDescent="0.2">
      <c r="A189" s="1" t="s">
        <v>2</v>
      </c>
      <c r="B189" s="27" t="s">
        <v>41</v>
      </c>
      <c r="C189" s="28" t="s">
        <v>375</v>
      </c>
      <c r="D189" s="29" t="s">
        <v>376</v>
      </c>
      <c r="E189" s="30">
        <v>277000</v>
      </c>
      <c r="F189" s="31">
        <v>114.68</v>
      </c>
      <c r="G189" s="30">
        <v>30000</v>
      </c>
      <c r="H189" s="31">
        <v>21400</v>
      </c>
      <c r="I189" s="32">
        <v>85000</v>
      </c>
      <c r="J189" s="32">
        <f>E189-(F189+H189+I189)</f>
        <v>170485.32</v>
      </c>
      <c r="K189" s="122"/>
    </row>
    <row r="190" spans="1:11" x14ac:dyDescent="0.2">
      <c r="A190" s="1" t="s">
        <v>2</v>
      </c>
      <c r="B190" s="33"/>
      <c r="C190" s="34"/>
      <c r="D190" s="35" t="s">
        <v>38</v>
      </c>
      <c r="E190" s="36"/>
      <c r="F190" s="124"/>
      <c r="G190" s="36"/>
      <c r="H190" s="124"/>
      <c r="I190" s="125">
        <v>85000</v>
      </c>
      <c r="J190" s="125"/>
      <c r="K190" s="122"/>
    </row>
    <row r="191" spans="1:11" x14ac:dyDescent="0.2">
      <c r="A191" s="1" t="s">
        <v>2</v>
      </c>
      <c r="B191" s="27" t="s">
        <v>377</v>
      </c>
      <c r="C191" s="28" t="s">
        <v>378</v>
      </c>
      <c r="D191" s="29" t="s">
        <v>379</v>
      </c>
      <c r="E191" s="30">
        <v>150000</v>
      </c>
      <c r="F191" s="31">
        <v>63298.879999999997</v>
      </c>
      <c r="G191" s="30">
        <v>10000</v>
      </c>
      <c r="H191" s="31">
        <v>7500</v>
      </c>
      <c r="I191" s="32">
        <v>1000</v>
      </c>
      <c r="J191" s="32">
        <f>E191-(F191+H191+I191)</f>
        <v>78201.119999999995</v>
      </c>
      <c r="K191" s="122"/>
    </row>
    <row r="192" spans="1:11" x14ac:dyDescent="0.2">
      <c r="A192" s="1" t="s">
        <v>2</v>
      </c>
      <c r="B192" s="33"/>
      <c r="C192" s="34"/>
      <c r="D192" s="35" t="s">
        <v>38</v>
      </c>
      <c r="E192" s="36"/>
      <c r="F192" s="124"/>
      <c r="G192" s="36"/>
      <c r="H192" s="124"/>
      <c r="I192" s="125">
        <v>1000</v>
      </c>
      <c r="J192" s="125"/>
      <c r="K192" s="122"/>
    </row>
    <row r="193" spans="1:11" x14ac:dyDescent="0.2">
      <c r="A193" s="1" t="s">
        <v>2</v>
      </c>
      <c r="B193" s="27" t="s">
        <v>377</v>
      </c>
      <c r="C193" s="28" t="s">
        <v>380</v>
      </c>
      <c r="D193" s="29" t="s">
        <v>381</v>
      </c>
      <c r="E193" s="30">
        <v>139990.78</v>
      </c>
      <c r="F193" s="31">
        <v>16719.36</v>
      </c>
      <c r="G193" s="30">
        <v>0</v>
      </c>
      <c r="H193" s="31">
        <v>0</v>
      </c>
      <c r="I193" s="32">
        <v>30000</v>
      </c>
      <c r="J193" s="32">
        <f>E193-(F193+H193+I193)</f>
        <v>93271.42</v>
      </c>
      <c r="K193" s="122"/>
    </row>
    <row r="194" spans="1:11" x14ac:dyDescent="0.2">
      <c r="A194" s="1" t="s">
        <v>2</v>
      </c>
      <c r="B194" s="33"/>
      <c r="C194" s="34"/>
      <c r="D194" s="35" t="s">
        <v>38</v>
      </c>
      <c r="E194" s="36"/>
      <c r="F194" s="124"/>
      <c r="G194" s="36"/>
      <c r="H194" s="124"/>
      <c r="I194" s="125">
        <v>30000</v>
      </c>
      <c r="J194" s="125"/>
      <c r="K194" s="122"/>
    </row>
    <row r="195" spans="1:11" x14ac:dyDescent="0.2">
      <c r="A195" s="1" t="s">
        <v>2</v>
      </c>
      <c r="B195" s="27" t="s">
        <v>377</v>
      </c>
      <c r="C195" s="28" t="s">
        <v>382</v>
      </c>
      <c r="D195" s="29" t="s">
        <v>383</v>
      </c>
      <c r="E195" s="30">
        <v>34450</v>
      </c>
      <c r="F195" s="31">
        <v>1457.44</v>
      </c>
      <c r="G195" s="30">
        <v>0</v>
      </c>
      <c r="H195" s="31">
        <v>0</v>
      </c>
      <c r="I195" s="32">
        <v>5000</v>
      </c>
      <c r="J195" s="32">
        <f>E195-(F195+H195+I195)</f>
        <v>27992.559999999998</v>
      </c>
      <c r="K195" s="122"/>
    </row>
    <row r="196" spans="1:11" x14ac:dyDescent="0.2">
      <c r="A196" s="1" t="s">
        <v>2</v>
      </c>
      <c r="B196" s="33"/>
      <c r="C196" s="34"/>
      <c r="D196" s="35" t="s">
        <v>38</v>
      </c>
      <c r="E196" s="36"/>
      <c r="F196" s="124"/>
      <c r="G196" s="36"/>
      <c r="H196" s="124"/>
      <c r="I196" s="125">
        <v>5000</v>
      </c>
      <c r="J196" s="125"/>
      <c r="K196" s="122"/>
    </row>
    <row r="197" spans="1:11" x14ac:dyDescent="0.2">
      <c r="A197" s="1" t="s">
        <v>2</v>
      </c>
      <c r="B197" s="27" t="s">
        <v>377</v>
      </c>
      <c r="C197" s="28" t="s">
        <v>384</v>
      </c>
      <c r="D197" s="29" t="s">
        <v>385</v>
      </c>
      <c r="E197" s="30">
        <v>53779</v>
      </c>
      <c r="F197" s="31">
        <v>4740.3100000000004</v>
      </c>
      <c r="G197" s="30">
        <v>0</v>
      </c>
      <c r="H197" s="31">
        <v>0</v>
      </c>
      <c r="I197" s="32">
        <v>31000</v>
      </c>
      <c r="J197" s="32">
        <f>E197-(F197+H197+I197)</f>
        <v>18038.690000000002</v>
      </c>
      <c r="K197" s="122"/>
    </row>
    <row r="198" spans="1:11" x14ac:dyDescent="0.2">
      <c r="A198" s="1" t="s">
        <v>2</v>
      </c>
      <c r="B198" s="33"/>
      <c r="C198" s="34"/>
      <c r="D198" s="35" t="s">
        <v>38</v>
      </c>
      <c r="E198" s="36"/>
      <c r="F198" s="124"/>
      <c r="G198" s="36"/>
      <c r="H198" s="124"/>
      <c r="I198" s="125">
        <v>31000</v>
      </c>
      <c r="J198" s="125"/>
      <c r="K198" s="122"/>
    </row>
    <row r="199" spans="1:11" x14ac:dyDescent="0.2">
      <c r="A199" s="1" t="s">
        <v>2</v>
      </c>
      <c r="B199" s="27" t="s">
        <v>377</v>
      </c>
      <c r="C199" s="28" t="s">
        <v>386</v>
      </c>
      <c r="D199" s="29" t="s">
        <v>387</v>
      </c>
      <c r="E199" s="30">
        <v>44000</v>
      </c>
      <c r="F199" s="31">
        <v>5166.59</v>
      </c>
      <c r="G199" s="30">
        <v>20000</v>
      </c>
      <c r="H199" s="31">
        <v>20000</v>
      </c>
      <c r="I199" s="32">
        <v>17000</v>
      </c>
      <c r="J199" s="32">
        <f>E199-(F199+H199+I199)</f>
        <v>1833.4100000000035</v>
      </c>
      <c r="K199" s="122"/>
    </row>
    <row r="200" spans="1:11" x14ac:dyDescent="0.2">
      <c r="A200" s="1" t="s">
        <v>2</v>
      </c>
      <c r="B200" s="33"/>
      <c r="C200" s="34"/>
      <c r="D200" s="35" t="s">
        <v>38</v>
      </c>
      <c r="E200" s="36"/>
      <c r="F200" s="124"/>
      <c r="G200" s="36"/>
      <c r="H200" s="124"/>
      <c r="I200" s="125">
        <v>17000</v>
      </c>
      <c r="J200" s="125"/>
      <c r="K200" s="122"/>
    </row>
    <row r="201" spans="1:11" x14ac:dyDescent="0.2">
      <c r="A201" s="1" t="s">
        <v>2</v>
      </c>
      <c r="B201" s="27" t="s">
        <v>377</v>
      </c>
      <c r="C201" s="28" t="s">
        <v>388</v>
      </c>
      <c r="D201" s="29" t="s">
        <v>389</v>
      </c>
      <c r="E201" s="30">
        <v>303000</v>
      </c>
      <c r="F201" s="31">
        <v>8892.4</v>
      </c>
      <c r="G201" s="30">
        <v>20000</v>
      </c>
      <c r="H201" s="31">
        <v>629</v>
      </c>
      <c r="I201" s="32">
        <v>17000</v>
      </c>
      <c r="J201" s="32">
        <f>E201-(F201+H201+I201)</f>
        <v>276478.59999999998</v>
      </c>
      <c r="K201" s="122"/>
    </row>
    <row r="202" spans="1:11" x14ac:dyDescent="0.2">
      <c r="A202" s="1" t="s">
        <v>2</v>
      </c>
      <c r="B202" s="33"/>
      <c r="C202" s="34"/>
      <c r="D202" s="35" t="s">
        <v>38</v>
      </c>
      <c r="E202" s="36"/>
      <c r="F202" s="124"/>
      <c r="G202" s="36"/>
      <c r="H202" s="124"/>
      <c r="I202" s="125">
        <v>17000</v>
      </c>
      <c r="J202" s="125"/>
      <c r="K202" s="122"/>
    </row>
    <row r="203" spans="1:11" x14ac:dyDescent="0.2">
      <c r="A203" s="1" t="s">
        <v>2</v>
      </c>
      <c r="B203" s="27" t="s">
        <v>377</v>
      </c>
      <c r="C203" s="28" t="s">
        <v>390</v>
      </c>
      <c r="D203" s="29" t="s">
        <v>391</v>
      </c>
      <c r="E203" s="30">
        <v>10000</v>
      </c>
      <c r="F203" s="31">
        <v>4738.22</v>
      </c>
      <c r="G203" s="30">
        <v>1000</v>
      </c>
      <c r="H203" s="31">
        <v>4.0999999999999996</v>
      </c>
      <c r="I203" s="32">
        <v>750</v>
      </c>
      <c r="J203" s="32">
        <f>E203-(F203+H203+I203)</f>
        <v>4507.6799999999994</v>
      </c>
      <c r="K203" s="122"/>
    </row>
    <row r="204" spans="1:11" x14ac:dyDescent="0.2">
      <c r="A204" s="1" t="s">
        <v>2</v>
      </c>
      <c r="B204" s="33"/>
      <c r="C204" s="34"/>
      <c r="D204" s="35" t="s">
        <v>38</v>
      </c>
      <c r="E204" s="36"/>
      <c r="F204" s="124"/>
      <c r="G204" s="36"/>
      <c r="H204" s="124"/>
      <c r="I204" s="125">
        <v>750</v>
      </c>
      <c r="J204" s="125"/>
      <c r="K204" s="122"/>
    </row>
    <row r="205" spans="1:11" x14ac:dyDescent="0.2">
      <c r="A205" s="1" t="s">
        <v>2</v>
      </c>
      <c r="B205" s="27" t="s">
        <v>377</v>
      </c>
      <c r="C205" s="28" t="s">
        <v>392</v>
      </c>
      <c r="D205" s="29" t="s">
        <v>393</v>
      </c>
      <c r="E205" s="30">
        <v>65088</v>
      </c>
      <c r="F205" s="31">
        <v>5087.99</v>
      </c>
      <c r="G205" s="30">
        <v>5000</v>
      </c>
      <c r="H205" s="31">
        <v>5000</v>
      </c>
      <c r="I205" s="32">
        <v>3000</v>
      </c>
      <c r="J205" s="32">
        <f>E205-(F205+H205+I205)</f>
        <v>52000.01</v>
      </c>
      <c r="K205" s="122"/>
    </row>
    <row r="206" spans="1:11" x14ac:dyDescent="0.2">
      <c r="A206" s="1" t="s">
        <v>2</v>
      </c>
      <c r="B206" s="33"/>
      <c r="C206" s="34"/>
      <c r="D206" s="35" t="s">
        <v>38</v>
      </c>
      <c r="E206" s="36"/>
      <c r="F206" s="124"/>
      <c r="G206" s="36"/>
      <c r="H206" s="124"/>
      <c r="I206" s="125">
        <v>3000</v>
      </c>
      <c r="J206" s="125"/>
      <c r="K206" s="122"/>
    </row>
    <row r="207" spans="1:11" x14ac:dyDescent="0.2">
      <c r="A207" s="1" t="s">
        <v>2</v>
      </c>
      <c r="B207" s="27" t="s">
        <v>377</v>
      </c>
      <c r="C207" s="28" t="s">
        <v>394</v>
      </c>
      <c r="D207" s="29" t="s">
        <v>395</v>
      </c>
      <c r="E207" s="30">
        <v>44000</v>
      </c>
      <c r="F207" s="31">
        <v>31437.54</v>
      </c>
      <c r="G207" s="30">
        <v>0</v>
      </c>
      <c r="H207" s="31">
        <v>0</v>
      </c>
      <c r="I207" s="32">
        <v>1000</v>
      </c>
      <c r="J207" s="32">
        <f>E207-(F207+H207+I207)</f>
        <v>11562.46</v>
      </c>
      <c r="K207" s="122"/>
    </row>
    <row r="208" spans="1:11" x14ac:dyDescent="0.2">
      <c r="A208" s="1" t="s">
        <v>2</v>
      </c>
      <c r="B208" s="33"/>
      <c r="C208" s="34"/>
      <c r="D208" s="35" t="s">
        <v>38</v>
      </c>
      <c r="E208" s="36"/>
      <c r="F208" s="124"/>
      <c r="G208" s="36"/>
      <c r="H208" s="124"/>
      <c r="I208" s="125">
        <v>1000</v>
      </c>
      <c r="J208" s="125"/>
      <c r="K208" s="122"/>
    </row>
    <row r="209" spans="1:11" x14ac:dyDescent="0.2">
      <c r="A209" s="1" t="s">
        <v>2</v>
      </c>
      <c r="B209" s="27" t="s">
        <v>377</v>
      </c>
      <c r="C209" s="28" t="s">
        <v>396</v>
      </c>
      <c r="D209" s="29" t="s">
        <v>397</v>
      </c>
      <c r="E209" s="30">
        <v>70000</v>
      </c>
      <c r="F209" s="31">
        <v>41164.519999999997</v>
      </c>
      <c r="G209" s="30">
        <v>500</v>
      </c>
      <c r="H209" s="31">
        <v>500</v>
      </c>
      <c r="I209" s="32">
        <v>8500</v>
      </c>
      <c r="J209" s="32">
        <f>E209-(F209+H209+I209)</f>
        <v>19835.480000000003</v>
      </c>
      <c r="K209" s="122"/>
    </row>
    <row r="210" spans="1:11" x14ac:dyDescent="0.2">
      <c r="A210" s="1" t="s">
        <v>2</v>
      </c>
      <c r="B210" s="33"/>
      <c r="C210" s="34"/>
      <c r="D210" s="35" t="s">
        <v>38</v>
      </c>
      <c r="E210" s="36"/>
      <c r="F210" s="124"/>
      <c r="G210" s="36"/>
      <c r="H210" s="124"/>
      <c r="I210" s="125">
        <v>8500</v>
      </c>
      <c r="J210" s="125"/>
      <c r="K210" s="122"/>
    </row>
    <row r="211" spans="1:11" x14ac:dyDescent="0.2">
      <c r="A211" s="1" t="s">
        <v>2</v>
      </c>
      <c r="B211" s="27" t="s">
        <v>377</v>
      </c>
      <c r="C211" s="28" t="s">
        <v>398</v>
      </c>
      <c r="D211" s="29" t="s">
        <v>399</v>
      </c>
      <c r="E211" s="30">
        <v>137000</v>
      </c>
      <c r="F211" s="31">
        <v>74151.360000000001</v>
      </c>
      <c r="G211" s="30">
        <v>14000</v>
      </c>
      <c r="H211" s="31">
        <v>14000</v>
      </c>
      <c r="I211" s="32">
        <v>2000</v>
      </c>
      <c r="J211" s="32">
        <f>E211-(F211+H211+I211)</f>
        <v>46848.639999999999</v>
      </c>
      <c r="K211" s="122"/>
    </row>
    <row r="212" spans="1:11" x14ac:dyDescent="0.2">
      <c r="A212" s="1" t="s">
        <v>2</v>
      </c>
      <c r="B212" s="33"/>
      <c r="C212" s="34"/>
      <c r="D212" s="35" t="s">
        <v>38</v>
      </c>
      <c r="E212" s="36"/>
      <c r="F212" s="124"/>
      <c r="G212" s="36"/>
      <c r="H212" s="124"/>
      <c r="I212" s="125">
        <v>2000</v>
      </c>
      <c r="J212" s="125"/>
      <c r="K212" s="122"/>
    </row>
    <row r="213" spans="1:11" x14ac:dyDescent="0.2">
      <c r="A213" s="1" t="s">
        <v>2</v>
      </c>
      <c r="B213" s="27" t="s">
        <v>377</v>
      </c>
      <c r="C213" s="28" t="s">
        <v>400</v>
      </c>
      <c r="D213" s="29" t="s">
        <v>401</v>
      </c>
      <c r="E213" s="30">
        <v>380000</v>
      </c>
      <c r="F213" s="31">
        <v>95726.06</v>
      </c>
      <c r="G213" s="30">
        <v>63000</v>
      </c>
      <c r="H213" s="31">
        <v>29752.7</v>
      </c>
      <c r="I213" s="32">
        <v>39700</v>
      </c>
      <c r="J213" s="32">
        <f>E213-(F213+H213+I213)</f>
        <v>214821.24</v>
      </c>
      <c r="K213" s="122"/>
    </row>
    <row r="214" spans="1:11" x14ac:dyDescent="0.2">
      <c r="A214" s="1" t="s">
        <v>2</v>
      </c>
      <c r="B214" s="33"/>
      <c r="C214" s="34"/>
      <c r="D214" s="35" t="s">
        <v>38</v>
      </c>
      <c r="E214" s="36"/>
      <c r="F214" s="124"/>
      <c r="G214" s="36"/>
      <c r="H214" s="124"/>
      <c r="I214" s="125">
        <v>39700</v>
      </c>
      <c r="J214" s="125"/>
      <c r="K214" s="122"/>
    </row>
    <row r="215" spans="1:11" x14ac:dyDescent="0.2">
      <c r="A215" s="1" t="s">
        <v>2</v>
      </c>
      <c r="B215" s="27" t="s">
        <v>377</v>
      </c>
      <c r="C215" s="28" t="s">
        <v>402</v>
      </c>
      <c r="D215" s="29" t="s">
        <v>403</v>
      </c>
      <c r="E215" s="30">
        <v>50000</v>
      </c>
      <c r="F215" s="31">
        <v>641.05999999999995</v>
      </c>
      <c r="G215" s="30">
        <v>8000</v>
      </c>
      <c r="H215" s="31">
        <v>8000</v>
      </c>
      <c r="I215" s="32">
        <v>25000</v>
      </c>
      <c r="J215" s="32">
        <f>E215-(F215+H215+I215)</f>
        <v>16358.940000000002</v>
      </c>
      <c r="K215" s="122"/>
    </row>
    <row r="216" spans="1:11" x14ac:dyDescent="0.2">
      <c r="A216" s="1" t="s">
        <v>2</v>
      </c>
      <c r="B216" s="33"/>
      <c r="C216" s="34"/>
      <c r="D216" s="35" t="s">
        <v>38</v>
      </c>
      <c r="E216" s="36"/>
      <c r="F216" s="124"/>
      <c r="G216" s="36"/>
      <c r="H216" s="124"/>
      <c r="I216" s="125">
        <v>25000</v>
      </c>
      <c r="J216" s="125"/>
      <c r="K216" s="122"/>
    </row>
    <row r="217" spans="1:11" x14ac:dyDescent="0.2">
      <c r="A217" s="1" t="s">
        <v>2</v>
      </c>
      <c r="B217" s="27" t="s">
        <v>404</v>
      </c>
      <c r="C217" s="28" t="s">
        <v>405</v>
      </c>
      <c r="D217" s="29" t="s">
        <v>406</v>
      </c>
      <c r="E217" s="30">
        <v>516000</v>
      </c>
      <c r="F217" s="31">
        <v>28712.240000000002</v>
      </c>
      <c r="G217" s="30">
        <v>5000</v>
      </c>
      <c r="H217" s="31">
        <v>5000</v>
      </c>
      <c r="I217" s="32">
        <v>5000</v>
      </c>
      <c r="J217" s="32">
        <f>E217-(F217+H217+I217)</f>
        <v>477287.76</v>
      </c>
      <c r="K217" s="122"/>
    </row>
    <row r="218" spans="1:11" x14ac:dyDescent="0.2">
      <c r="A218" s="1" t="s">
        <v>2</v>
      </c>
      <c r="B218" s="33"/>
      <c r="C218" s="34"/>
      <c r="D218" s="35" t="s">
        <v>20</v>
      </c>
      <c r="E218" s="36"/>
      <c r="F218" s="124"/>
      <c r="G218" s="36"/>
      <c r="H218" s="124"/>
      <c r="I218" s="125">
        <v>5000</v>
      </c>
      <c r="J218" s="125"/>
      <c r="K218" s="122"/>
    </row>
    <row r="219" spans="1:11" x14ac:dyDescent="0.2">
      <c r="A219" s="1" t="s">
        <v>2</v>
      </c>
      <c r="B219" s="27" t="s">
        <v>404</v>
      </c>
      <c r="C219" s="28" t="s">
        <v>407</v>
      </c>
      <c r="D219" s="29" t="s">
        <v>408</v>
      </c>
      <c r="E219" s="30">
        <v>78000</v>
      </c>
      <c r="F219" s="31">
        <v>0</v>
      </c>
      <c r="G219" s="30">
        <v>2000</v>
      </c>
      <c r="H219" s="31">
        <v>2000</v>
      </c>
      <c r="I219" s="32">
        <v>48000</v>
      </c>
      <c r="J219" s="32">
        <f>E219-(F219+H219+I219)</f>
        <v>28000</v>
      </c>
      <c r="K219" s="122"/>
    </row>
    <row r="220" spans="1:11" x14ac:dyDescent="0.2">
      <c r="A220" s="1" t="s">
        <v>2</v>
      </c>
      <c r="B220" s="33"/>
      <c r="C220" s="34"/>
      <c r="D220" s="35" t="s">
        <v>20</v>
      </c>
      <c r="E220" s="36"/>
      <c r="F220" s="124"/>
      <c r="G220" s="36"/>
      <c r="H220" s="124"/>
      <c r="I220" s="125">
        <v>48000</v>
      </c>
      <c r="J220" s="125"/>
      <c r="K220" s="122"/>
    </row>
    <row r="221" spans="1:11" x14ac:dyDescent="0.2">
      <c r="A221" s="1" t="s">
        <v>2</v>
      </c>
      <c r="B221" s="27" t="s">
        <v>404</v>
      </c>
      <c r="C221" s="28" t="s">
        <v>409</v>
      </c>
      <c r="D221" s="29" t="s">
        <v>410</v>
      </c>
      <c r="E221" s="30">
        <v>100000</v>
      </c>
      <c r="F221" s="31">
        <v>0</v>
      </c>
      <c r="G221" s="30">
        <v>3000</v>
      </c>
      <c r="H221" s="31">
        <v>3000</v>
      </c>
      <c r="I221" s="32">
        <v>1000</v>
      </c>
      <c r="J221" s="32">
        <f>E221-(F221+H221+I221)</f>
        <v>96000</v>
      </c>
      <c r="K221" s="122"/>
    </row>
    <row r="222" spans="1:11" x14ac:dyDescent="0.2">
      <c r="A222" s="1" t="s">
        <v>2</v>
      </c>
      <c r="B222" s="33"/>
      <c r="C222" s="34"/>
      <c r="D222" s="35" t="s">
        <v>20</v>
      </c>
      <c r="E222" s="36"/>
      <c r="F222" s="124"/>
      <c r="G222" s="36"/>
      <c r="H222" s="124"/>
      <c r="I222" s="125">
        <v>1000</v>
      </c>
      <c r="J222" s="125"/>
      <c r="K222" s="122"/>
    </row>
    <row r="223" spans="1:11" x14ac:dyDescent="0.2">
      <c r="A223" s="1" t="s">
        <v>2</v>
      </c>
      <c r="B223" s="27" t="s">
        <v>404</v>
      </c>
      <c r="C223" s="28" t="s">
        <v>411</v>
      </c>
      <c r="D223" s="29" t="s">
        <v>412</v>
      </c>
      <c r="E223" s="30">
        <v>10000</v>
      </c>
      <c r="F223" s="31">
        <v>0</v>
      </c>
      <c r="G223" s="30">
        <v>5000</v>
      </c>
      <c r="H223" s="31">
        <v>5000</v>
      </c>
      <c r="I223" s="32">
        <v>5000</v>
      </c>
      <c r="J223" s="32">
        <f>E223-(F223+H223+I223)</f>
        <v>0</v>
      </c>
      <c r="K223" s="122"/>
    </row>
    <row r="224" spans="1:11" x14ac:dyDescent="0.2">
      <c r="A224" s="1" t="s">
        <v>2</v>
      </c>
      <c r="B224" s="33"/>
      <c r="C224" s="34"/>
      <c r="D224" s="35" t="s">
        <v>20</v>
      </c>
      <c r="E224" s="36"/>
      <c r="F224" s="124"/>
      <c r="G224" s="36"/>
      <c r="H224" s="124"/>
      <c r="I224" s="125">
        <v>5000</v>
      </c>
      <c r="J224" s="125"/>
      <c r="K224" s="122"/>
    </row>
    <row r="225" spans="1:11" x14ac:dyDescent="0.2">
      <c r="A225" s="1" t="s">
        <v>2</v>
      </c>
      <c r="B225" s="27" t="s">
        <v>404</v>
      </c>
      <c r="C225" s="28" t="s">
        <v>413</v>
      </c>
      <c r="D225" s="29" t="s">
        <v>414</v>
      </c>
      <c r="E225" s="30">
        <v>21000</v>
      </c>
      <c r="F225" s="31">
        <v>0</v>
      </c>
      <c r="G225" s="30">
        <v>0</v>
      </c>
      <c r="H225" s="31">
        <v>0</v>
      </c>
      <c r="I225" s="32">
        <v>20000</v>
      </c>
      <c r="J225" s="32">
        <f>E225-(F225+H225+I225)</f>
        <v>1000</v>
      </c>
      <c r="K225" s="122"/>
    </row>
    <row r="226" spans="1:11" x14ac:dyDescent="0.2">
      <c r="A226" s="1" t="s">
        <v>2</v>
      </c>
      <c r="B226" s="33"/>
      <c r="C226" s="34"/>
      <c r="D226" s="35" t="s">
        <v>20</v>
      </c>
      <c r="E226" s="36"/>
      <c r="F226" s="124"/>
      <c r="G226" s="36"/>
      <c r="H226" s="124"/>
      <c r="I226" s="125">
        <v>20000</v>
      </c>
      <c r="J226" s="125"/>
      <c r="K226" s="122"/>
    </row>
    <row r="227" spans="1:11" x14ac:dyDescent="0.2">
      <c r="A227" s="1" t="s">
        <v>2</v>
      </c>
      <c r="B227" s="27" t="s">
        <v>404</v>
      </c>
      <c r="C227" s="28" t="s">
        <v>415</v>
      </c>
      <c r="D227" s="29" t="s">
        <v>416</v>
      </c>
      <c r="E227" s="30">
        <v>15906</v>
      </c>
      <c r="F227" s="31">
        <v>0</v>
      </c>
      <c r="G227" s="30">
        <v>0</v>
      </c>
      <c r="H227" s="31">
        <v>0</v>
      </c>
      <c r="I227" s="32">
        <v>1000</v>
      </c>
      <c r="J227" s="32">
        <f>E227-(F227+H227+I227)</f>
        <v>14906</v>
      </c>
      <c r="K227" s="122"/>
    </row>
    <row r="228" spans="1:11" ht="13.5" thickBot="1" x14ac:dyDescent="0.25">
      <c r="A228" s="1" t="s">
        <v>2</v>
      </c>
      <c r="B228" s="33"/>
      <c r="C228" s="34"/>
      <c r="D228" s="35" t="s">
        <v>20</v>
      </c>
      <c r="E228" s="36"/>
      <c r="F228" s="124"/>
      <c r="G228" s="36"/>
      <c r="H228" s="124"/>
      <c r="I228" s="125">
        <v>1000</v>
      </c>
      <c r="J228" s="125"/>
      <c r="K228" s="122"/>
    </row>
    <row r="229" spans="1:11" ht="13.5" thickBot="1" x14ac:dyDescent="0.25">
      <c r="A229" s="1" t="s">
        <v>2</v>
      </c>
      <c r="B229" s="23" t="s">
        <v>190</v>
      </c>
      <c r="C229" s="24"/>
      <c r="D229" s="25"/>
      <c r="E229" s="26">
        <v>46751243.32</v>
      </c>
      <c r="F229" s="123">
        <v>29950551.609999999</v>
      </c>
      <c r="G229" s="26">
        <v>1810838.6</v>
      </c>
      <c r="H229" s="123">
        <v>1858446.3</v>
      </c>
      <c r="I229" s="123">
        <v>2218331.4</v>
      </c>
      <c r="J229" s="123">
        <v>12723914.01</v>
      </c>
      <c r="K229" s="122"/>
    </row>
    <row r="230" spans="1:11" ht="13.5" thickBot="1" x14ac:dyDescent="0.25">
      <c r="A230" s="1" t="s">
        <v>2</v>
      </c>
      <c r="B230" s="37"/>
      <c r="C230" s="38"/>
      <c r="D230" s="39" t="s">
        <v>195</v>
      </c>
      <c r="E230" s="40">
        <f>SUM(E12:E229)/2</f>
        <v>46751243.32</v>
      </c>
      <c r="F230" s="41">
        <f>SUM(F12:F229)/2</f>
        <v>29950551.614999995</v>
      </c>
      <c r="G230" s="40">
        <f>SUM(G12:G229)/2</f>
        <v>1810838.6</v>
      </c>
      <c r="H230" s="126">
        <f>SUM(H12:H229)/2</f>
        <v>1858446.3</v>
      </c>
      <c r="I230" s="126">
        <f>SUM(I12:I229)/3</f>
        <v>2218331.4</v>
      </c>
      <c r="J230" s="126">
        <f>E230-(F230+H230+I230)</f>
        <v>12723914.005000003</v>
      </c>
      <c r="K230" s="42"/>
    </row>
    <row r="231" spans="1:11" x14ac:dyDescent="0.2">
      <c r="A231" s="1" t="s">
        <v>2</v>
      </c>
      <c r="C231" s="9"/>
      <c r="E231" s="122"/>
      <c r="F231" s="122"/>
      <c r="G231" s="122"/>
      <c r="H231" s="122"/>
      <c r="I231" s="122"/>
      <c r="J231" s="122"/>
      <c r="K231" s="12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8" fitToHeight="2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60DF8-3383-45A2-8DC0-37BD4B104238}">
  <sheetPr codeName="List1">
    <pageSetUpPr fitToPage="1"/>
  </sheetPr>
  <dimension ref="A3:K436"/>
  <sheetViews>
    <sheetView showGridLines="0" workbookViewId="0">
      <selection activeCell="D21" sqref="D21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119" customWidth="1"/>
    <col min="12" max="256" width="9.140625" style="3"/>
    <col min="257" max="257" width="5.7109375" style="3" customWidth="1"/>
    <col min="258" max="258" width="26.140625" style="3" customWidth="1"/>
    <col min="259" max="259" width="8.7109375" style="3" customWidth="1"/>
    <col min="260" max="260" width="37.140625" style="3" customWidth="1"/>
    <col min="261" max="267" width="15" style="3" customWidth="1"/>
    <col min="268" max="512" width="9.140625" style="3"/>
    <col min="513" max="513" width="5.7109375" style="3" customWidth="1"/>
    <col min="514" max="514" width="26.140625" style="3" customWidth="1"/>
    <col min="515" max="515" width="8.7109375" style="3" customWidth="1"/>
    <col min="516" max="516" width="37.140625" style="3" customWidth="1"/>
    <col min="517" max="523" width="15" style="3" customWidth="1"/>
    <col min="524" max="768" width="9.140625" style="3"/>
    <col min="769" max="769" width="5.7109375" style="3" customWidth="1"/>
    <col min="770" max="770" width="26.140625" style="3" customWidth="1"/>
    <col min="771" max="771" width="8.7109375" style="3" customWidth="1"/>
    <col min="772" max="772" width="37.140625" style="3" customWidth="1"/>
    <col min="773" max="779" width="15" style="3" customWidth="1"/>
    <col min="780" max="1024" width="9.140625" style="3"/>
    <col min="1025" max="1025" width="5.7109375" style="3" customWidth="1"/>
    <col min="1026" max="1026" width="26.140625" style="3" customWidth="1"/>
    <col min="1027" max="1027" width="8.7109375" style="3" customWidth="1"/>
    <col min="1028" max="1028" width="37.140625" style="3" customWidth="1"/>
    <col min="1029" max="1035" width="15" style="3" customWidth="1"/>
    <col min="1036" max="1280" width="9.140625" style="3"/>
    <col min="1281" max="1281" width="5.7109375" style="3" customWidth="1"/>
    <col min="1282" max="1282" width="26.140625" style="3" customWidth="1"/>
    <col min="1283" max="1283" width="8.7109375" style="3" customWidth="1"/>
    <col min="1284" max="1284" width="37.140625" style="3" customWidth="1"/>
    <col min="1285" max="1291" width="15" style="3" customWidth="1"/>
    <col min="1292" max="1536" width="9.140625" style="3"/>
    <col min="1537" max="1537" width="5.7109375" style="3" customWidth="1"/>
    <col min="1538" max="1538" width="26.140625" style="3" customWidth="1"/>
    <col min="1539" max="1539" width="8.7109375" style="3" customWidth="1"/>
    <col min="1540" max="1540" width="37.140625" style="3" customWidth="1"/>
    <col min="1541" max="1547" width="15" style="3" customWidth="1"/>
    <col min="1548" max="1792" width="9.140625" style="3"/>
    <col min="1793" max="1793" width="5.7109375" style="3" customWidth="1"/>
    <col min="1794" max="1794" width="26.140625" style="3" customWidth="1"/>
    <col min="1795" max="1795" width="8.7109375" style="3" customWidth="1"/>
    <col min="1796" max="1796" width="37.140625" style="3" customWidth="1"/>
    <col min="1797" max="1803" width="15" style="3" customWidth="1"/>
    <col min="1804" max="2048" width="9.140625" style="3"/>
    <col min="2049" max="2049" width="5.7109375" style="3" customWidth="1"/>
    <col min="2050" max="2050" width="26.140625" style="3" customWidth="1"/>
    <col min="2051" max="2051" width="8.7109375" style="3" customWidth="1"/>
    <col min="2052" max="2052" width="37.140625" style="3" customWidth="1"/>
    <col min="2053" max="2059" width="15" style="3" customWidth="1"/>
    <col min="2060" max="2304" width="9.140625" style="3"/>
    <col min="2305" max="2305" width="5.7109375" style="3" customWidth="1"/>
    <col min="2306" max="2306" width="26.140625" style="3" customWidth="1"/>
    <col min="2307" max="2307" width="8.7109375" style="3" customWidth="1"/>
    <col min="2308" max="2308" width="37.140625" style="3" customWidth="1"/>
    <col min="2309" max="2315" width="15" style="3" customWidth="1"/>
    <col min="2316" max="2560" width="9.140625" style="3"/>
    <col min="2561" max="2561" width="5.7109375" style="3" customWidth="1"/>
    <col min="2562" max="2562" width="26.140625" style="3" customWidth="1"/>
    <col min="2563" max="2563" width="8.7109375" style="3" customWidth="1"/>
    <col min="2564" max="2564" width="37.140625" style="3" customWidth="1"/>
    <col min="2565" max="2571" width="15" style="3" customWidth="1"/>
    <col min="2572" max="2816" width="9.140625" style="3"/>
    <col min="2817" max="2817" width="5.7109375" style="3" customWidth="1"/>
    <col min="2818" max="2818" width="26.140625" style="3" customWidth="1"/>
    <col min="2819" max="2819" width="8.7109375" style="3" customWidth="1"/>
    <col min="2820" max="2820" width="37.140625" style="3" customWidth="1"/>
    <col min="2821" max="2827" width="15" style="3" customWidth="1"/>
    <col min="2828" max="3072" width="9.140625" style="3"/>
    <col min="3073" max="3073" width="5.7109375" style="3" customWidth="1"/>
    <col min="3074" max="3074" width="26.140625" style="3" customWidth="1"/>
    <col min="3075" max="3075" width="8.7109375" style="3" customWidth="1"/>
    <col min="3076" max="3076" width="37.140625" style="3" customWidth="1"/>
    <col min="3077" max="3083" width="15" style="3" customWidth="1"/>
    <col min="3084" max="3328" width="9.140625" style="3"/>
    <col min="3329" max="3329" width="5.7109375" style="3" customWidth="1"/>
    <col min="3330" max="3330" width="26.140625" style="3" customWidth="1"/>
    <col min="3331" max="3331" width="8.7109375" style="3" customWidth="1"/>
    <col min="3332" max="3332" width="37.140625" style="3" customWidth="1"/>
    <col min="3333" max="3339" width="15" style="3" customWidth="1"/>
    <col min="3340" max="3584" width="9.140625" style="3"/>
    <col min="3585" max="3585" width="5.7109375" style="3" customWidth="1"/>
    <col min="3586" max="3586" width="26.140625" style="3" customWidth="1"/>
    <col min="3587" max="3587" width="8.7109375" style="3" customWidth="1"/>
    <col min="3588" max="3588" width="37.140625" style="3" customWidth="1"/>
    <col min="3589" max="3595" width="15" style="3" customWidth="1"/>
    <col min="3596" max="3840" width="9.140625" style="3"/>
    <col min="3841" max="3841" width="5.7109375" style="3" customWidth="1"/>
    <col min="3842" max="3842" width="26.140625" style="3" customWidth="1"/>
    <col min="3843" max="3843" width="8.7109375" style="3" customWidth="1"/>
    <col min="3844" max="3844" width="37.140625" style="3" customWidth="1"/>
    <col min="3845" max="3851" width="15" style="3" customWidth="1"/>
    <col min="3852" max="4096" width="9.140625" style="3"/>
    <col min="4097" max="4097" width="5.7109375" style="3" customWidth="1"/>
    <col min="4098" max="4098" width="26.140625" style="3" customWidth="1"/>
    <col min="4099" max="4099" width="8.7109375" style="3" customWidth="1"/>
    <col min="4100" max="4100" width="37.140625" style="3" customWidth="1"/>
    <col min="4101" max="4107" width="15" style="3" customWidth="1"/>
    <col min="4108" max="4352" width="9.140625" style="3"/>
    <col min="4353" max="4353" width="5.7109375" style="3" customWidth="1"/>
    <col min="4354" max="4354" width="26.140625" style="3" customWidth="1"/>
    <col min="4355" max="4355" width="8.7109375" style="3" customWidth="1"/>
    <col min="4356" max="4356" width="37.140625" style="3" customWidth="1"/>
    <col min="4357" max="4363" width="15" style="3" customWidth="1"/>
    <col min="4364" max="4608" width="9.140625" style="3"/>
    <col min="4609" max="4609" width="5.7109375" style="3" customWidth="1"/>
    <col min="4610" max="4610" width="26.140625" style="3" customWidth="1"/>
    <col min="4611" max="4611" width="8.7109375" style="3" customWidth="1"/>
    <col min="4612" max="4612" width="37.140625" style="3" customWidth="1"/>
    <col min="4613" max="4619" width="15" style="3" customWidth="1"/>
    <col min="4620" max="4864" width="9.140625" style="3"/>
    <col min="4865" max="4865" width="5.7109375" style="3" customWidth="1"/>
    <col min="4866" max="4866" width="26.140625" style="3" customWidth="1"/>
    <col min="4867" max="4867" width="8.7109375" style="3" customWidth="1"/>
    <col min="4868" max="4868" width="37.140625" style="3" customWidth="1"/>
    <col min="4869" max="4875" width="15" style="3" customWidth="1"/>
    <col min="4876" max="5120" width="9.140625" style="3"/>
    <col min="5121" max="5121" width="5.7109375" style="3" customWidth="1"/>
    <col min="5122" max="5122" width="26.140625" style="3" customWidth="1"/>
    <col min="5123" max="5123" width="8.7109375" style="3" customWidth="1"/>
    <col min="5124" max="5124" width="37.140625" style="3" customWidth="1"/>
    <col min="5125" max="5131" width="15" style="3" customWidth="1"/>
    <col min="5132" max="5376" width="9.140625" style="3"/>
    <col min="5377" max="5377" width="5.7109375" style="3" customWidth="1"/>
    <col min="5378" max="5378" width="26.140625" style="3" customWidth="1"/>
    <col min="5379" max="5379" width="8.7109375" style="3" customWidth="1"/>
    <col min="5380" max="5380" width="37.140625" style="3" customWidth="1"/>
    <col min="5381" max="5387" width="15" style="3" customWidth="1"/>
    <col min="5388" max="5632" width="9.140625" style="3"/>
    <col min="5633" max="5633" width="5.7109375" style="3" customWidth="1"/>
    <col min="5634" max="5634" width="26.140625" style="3" customWidth="1"/>
    <col min="5635" max="5635" width="8.7109375" style="3" customWidth="1"/>
    <col min="5636" max="5636" width="37.140625" style="3" customWidth="1"/>
    <col min="5637" max="5643" width="15" style="3" customWidth="1"/>
    <col min="5644" max="5888" width="9.140625" style="3"/>
    <col min="5889" max="5889" width="5.7109375" style="3" customWidth="1"/>
    <col min="5890" max="5890" width="26.140625" style="3" customWidth="1"/>
    <col min="5891" max="5891" width="8.7109375" style="3" customWidth="1"/>
    <col min="5892" max="5892" width="37.140625" style="3" customWidth="1"/>
    <col min="5893" max="5899" width="15" style="3" customWidth="1"/>
    <col min="5900" max="6144" width="9.140625" style="3"/>
    <col min="6145" max="6145" width="5.7109375" style="3" customWidth="1"/>
    <col min="6146" max="6146" width="26.140625" style="3" customWidth="1"/>
    <col min="6147" max="6147" width="8.7109375" style="3" customWidth="1"/>
    <col min="6148" max="6148" width="37.140625" style="3" customWidth="1"/>
    <col min="6149" max="6155" width="15" style="3" customWidth="1"/>
    <col min="6156" max="6400" width="9.140625" style="3"/>
    <col min="6401" max="6401" width="5.7109375" style="3" customWidth="1"/>
    <col min="6402" max="6402" width="26.140625" style="3" customWidth="1"/>
    <col min="6403" max="6403" width="8.7109375" style="3" customWidth="1"/>
    <col min="6404" max="6404" width="37.140625" style="3" customWidth="1"/>
    <col min="6405" max="6411" width="15" style="3" customWidth="1"/>
    <col min="6412" max="6656" width="9.140625" style="3"/>
    <col min="6657" max="6657" width="5.7109375" style="3" customWidth="1"/>
    <col min="6658" max="6658" width="26.140625" style="3" customWidth="1"/>
    <col min="6659" max="6659" width="8.7109375" style="3" customWidth="1"/>
    <col min="6660" max="6660" width="37.140625" style="3" customWidth="1"/>
    <col min="6661" max="6667" width="15" style="3" customWidth="1"/>
    <col min="6668" max="6912" width="9.140625" style="3"/>
    <col min="6913" max="6913" width="5.7109375" style="3" customWidth="1"/>
    <col min="6914" max="6914" width="26.140625" style="3" customWidth="1"/>
    <col min="6915" max="6915" width="8.7109375" style="3" customWidth="1"/>
    <col min="6916" max="6916" width="37.140625" style="3" customWidth="1"/>
    <col min="6917" max="6923" width="15" style="3" customWidth="1"/>
    <col min="6924" max="7168" width="9.140625" style="3"/>
    <col min="7169" max="7169" width="5.7109375" style="3" customWidth="1"/>
    <col min="7170" max="7170" width="26.140625" style="3" customWidth="1"/>
    <col min="7171" max="7171" width="8.7109375" style="3" customWidth="1"/>
    <col min="7172" max="7172" width="37.140625" style="3" customWidth="1"/>
    <col min="7173" max="7179" width="15" style="3" customWidth="1"/>
    <col min="7180" max="7424" width="9.140625" style="3"/>
    <col min="7425" max="7425" width="5.7109375" style="3" customWidth="1"/>
    <col min="7426" max="7426" width="26.140625" style="3" customWidth="1"/>
    <col min="7427" max="7427" width="8.7109375" style="3" customWidth="1"/>
    <col min="7428" max="7428" width="37.140625" style="3" customWidth="1"/>
    <col min="7429" max="7435" width="15" style="3" customWidth="1"/>
    <col min="7436" max="7680" width="9.140625" style="3"/>
    <col min="7681" max="7681" width="5.7109375" style="3" customWidth="1"/>
    <col min="7682" max="7682" width="26.140625" style="3" customWidth="1"/>
    <col min="7683" max="7683" width="8.7109375" style="3" customWidth="1"/>
    <col min="7684" max="7684" width="37.140625" style="3" customWidth="1"/>
    <col min="7685" max="7691" width="15" style="3" customWidth="1"/>
    <col min="7692" max="7936" width="9.140625" style="3"/>
    <col min="7937" max="7937" width="5.7109375" style="3" customWidth="1"/>
    <col min="7938" max="7938" width="26.140625" style="3" customWidth="1"/>
    <col min="7939" max="7939" width="8.7109375" style="3" customWidth="1"/>
    <col min="7940" max="7940" width="37.140625" style="3" customWidth="1"/>
    <col min="7941" max="7947" width="15" style="3" customWidth="1"/>
    <col min="7948" max="8192" width="9.140625" style="3"/>
    <col min="8193" max="8193" width="5.7109375" style="3" customWidth="1"/>
    <col min="8194" max="8194" width="26.140625" style="3" customWidth="1"/>
    <col min="8195" max="8195" width="8.7109375" style="3" customWidth="1"/>
    <col min="8196" max="8196" width="37.140625" style="3" customWidth="1"/>
    <col min="8197" max="8203" width="15" style="3" customWidth="1"/>
    <col min="8204" max="8448" width="9.140625" style="3"/>
    <col min="8449" max="8449" width="5.7109375" style="3" customWidth="1"/>
    <col min="8450" max="8450" width="26.140625" style="3" customWidth="1"/>
    <col min="8451" max="8451" width="8.7109375" style="3" customWidth="1"/>
    <col min="8452" max="8452" width="37.140625" style="3" customWidth="1"/>
    <col min="8453" max="8459" width="15" style="3" customWidth="1"/>
    <col min="8460" max="8704" width="9.140625" style="3"/>
    <col min="8705" max="8705" width="5.7109375" style="3" customWidth="1"/>
    <col min="8706" max="8706" width="26.140625" style="3" customWidth="1"/>
    <col min="8707" max="8707" width="8.7109375" style="3" customWidth="1"/>
    <col min="8708" max="8708" width="37.140625" style="3" customWidth="1"/>
    <col min="8709" max="8715" width="15" style="3" customWidth="1"/>
    <col min="8716" max="8960" width="9.140625" style="3"/>
    <col min="8961" max="8961" width="5.7109375" style="3" customWidth="1"/>
    <col min="8962" max="8962" width="26.140625" style="3" customWidth="1"/>
    <col min="8963" max="8963" width="8.7109375" style="3" customWidth="1"/>
    <col min="8964" max="8964" width="37.140625" style="3" customWidth="1"/>
    <col min="8965" max="8971" width="15" style="3" customWidth="1"/>
    <col min="8972" max="9216" width="9.140625" style="3"/>
    <col min="9217" max="9217" width="5.7109375" style="3" customWidth="1"/>
    <col min="9218" max="9218" width="26.140625" style="3" customWidth="1"/>
    <col min="9219" max="9219" width="8.7109375" style="3" customWidth="1"/>
    <col min="9220" max="9220" width="37.140625" style="3" customWidth="1"/>
    <col min="9221" max="9227" width="15" style="3" customWidth="1"/>
    <col min="9228" max="9472" width="9.140625" style="3"/>
    <col min="9473" max="9473" width="5.7109375" style="3" customWidth="1"/>
    <col min="9474" max="9474" width="26.140625" style="3" customWidth="1"/>
    <col min="9475" max="9475" width="8.7109375" style="3" customWidth="1"/>
    <col min="9476" max="9476" width="37.140625" style="3" customWidth="1"/>
    <col min="9477" max="9483" width="15" style="3" customWidth="1"/>
    <col min="9484" max="9728" width="9.140625" style="3"/>
    <col min="9729" max="9729" width="5.7109375" style="3" customWidth="1"/>
    <col min="9730" max="9730" width="26.140625" style="3" customWidth="1"/>
    <col min="9731" max="9731" width="8.7109375" style="3" customWidth="1"/>
    <col min="9732" max="9732" width="37.140625" style="3" customWidth="1"/>
    <col min="9733" max="9739" width="15" style="3" customWidth="1"/>
    <col min="9740" max="9984" width="9.140625" style="3"/>
    <col min="9985" max="9985" width="5.7109375" style="3" customWidth="1"/>
    <col min="9986" max="9986" width="26.140625" style="3" customWidth="1"/>
    <col min="9987" max="9987" width="8.7109375" style="3" customWidth="1"/>
    <col min="9988" max="9988" width="37.140625" style="3" customWidth="1"/>
    <col min="9989" max="9995" width="15" style="3" customWidth="1"/>
    <col min="9996" max="10240" width="9.140625" style="3"/>
    <col min="10241" max="10241" width="5.7109375" style="3" customWidth="1"/>
    <col min="10242" max="10242" width="26.140625" style="3" customWidth="1"/>
    <col min="10243" max="10243" width="8.7109375" style="3" customWidth="1"/>
    <col min="10244" max="10244" width="37.140625" style="3" customWidth="1"/>
    <col min="10245" max="10251" width="15" style="3" customWidth="1"/>
    <col min="10252" max="10496" width="9.140625" style="3"/>
    <col min="10497" max="10497" width="5.7109375" style="3" customWidth="1"/>
    <col min="10498" max="10498" width="26.140625" style="3" customWidth="1"/>
    <col min="10499" max="10499" width="8.7109375" style="3" customWidth="1"/>
    <col min="10500" max="10500" width="37.140625" style="3" customWidth="1"/>
    <col min="10501" max="10507" width="15" style="3" customWidth="1"/>
    <col min="10508" max="10752" width="9.140625" style="3"/>
    <col min="10753" max="10753" width="5.7109375" style="3" customWidth="1"/>
    <col min="10754" max="10754" width="26.140625" style="3" customWidth="1"/>
    <col min="10755" max="10755" width="8.7109375" style="3" customWidth="1"/>
    <col min="10756" max="10756" width="37.140625" style="3" customWidth="1"/>
    <col min="10757" max="10763" width="15" style="3" customWidth="1"/>
    <col min="10764" max="11008" width="9.140625" style="3"/>
    <col min="11009" max="11009" width="5.7109375" style="3" customWidth="1"/>
    <col min="11010" max="11010" width="26.140625" style="3" customWidth="1"/>
    <col min="11011" max="11011" width="8.7109375" style="3" customWidth="1"/>
    <col min="11012" max="11012" width="37.140625" style="3" customWidth="1"/>
    <col min="11013" max="11019" width="15" style="3" customWidth="1"/>
    <col min="11020" max="11264" width="9.140625" style="3"/>
    <col min="11265" max="11265" width="5.7109375" style="3" customWidth="1"/>
    <col min="11266" max="11266" width="26.140625" style="3" customWidth="1"/>
    <col min="11267" max="11267" width="8.7109375" style="3" customWidth="1"/>
    <col min="11268" max="11268" width="37.140625" style="3" customWidth="1"/>
    <col min="11269" max="11275" width="15" style="3" customWidth="1"/>
    <col min="11276" max="11520" width="9.140625" style="3"/>
    <col min="11521" max="11521" width="5.7109375" style="3" customWidth="1"/>
    <col min="11522" max="11522" width="26.140625" style="3" customWidth="1"/>
    <col min="11523" max="11523" width="8.7109375" style="3" customWidth="1"/>
    <col min="11524" max="11524" width="37.140625" style="3" customWidth="1"/>
    <col min="11525" max="11531" width="15" style="3" customWidth="1"/>
    <col min="11532" max="11776" width="9.140625" style="3"/>
    <col min="11777" max="11777" width="5.7109375" style="3" customWidth="1"/>
    <col min="11778" max="11778" width="26.140625" style="3" customWidth="1"/>
    <col min="11779" max="11779" width="8.7109375" style="3" customWidth="1"/>
    <col min="11780" max="11780" width="37.140625" style="3" customWidth="1"/>
    <col min="11781" max="11787" width="15" style="3" customWidth="1"/>
    <col min="11788" max="12032" width="9.140625" style="3"/>
    <col min="12033" max="12033" width="5.7109375" style="3" customWidth="1"/>
    <col min="12034" max="12034" width="26.140625" style="3" customWidth="1"/>
    <col min="12035" max="12035" width="8.7109375" style="3" customWidth="1"/>
    <col min="12036" max="12036" width="37.140625" style="3" customWidth="1"/>
    <col min="12037" max="12043" width="15" style="3" customWidth="1"/>
    <col min="12044" max="12288" width="9.140625" style="3"/>
    <col min="12289" max="12289" width="5.7109375" style="3" customWidth="1"/>
    <col min="12290" max="12290" width="26.140625" style="3" customWidth="1"/>
    <col min="12291" max="12291" width="8.7109375" style="3" customWidth="1"/>
    <col min="12292" max="12292" width="37.140625" style="3" customWidth="1"/>
    <col min="12293" max="12299" width="15" style="3" customWidth="1"/>
    <col min="12300" max="12544" width="9.140625" style="3"/>
    <col min="12545" max="12545" width="5.7109375" style="3" customWidth="1"/>
    <col min="12546" max="12546" width="26.140625" style="3" customWidth="1"/>
    <col min="12547" max="12547" width="8.7109375" style="3" customWidth="1"/>
    <col min="12548" max="12548" width="37.140625" style="3" customWidth="1"/>
    <col min="12549" max="12555" width="15" style="3" customWidth="1"/>
    <col min="12556" max="12800" width="9.140625" style="3"/>
    <col min="12801" max="12801" width="5.7109375" style="3" customWidth="1"/>
    <col min="12802" max="12802" width="26.140625" style="3" customWidth="1"/>
    <col min="12803" max="12803" width="8.7109375" style="3" customWidth="1"/>
    <col min="12804" max="12804" width="37.140625" style="3" customWidth="1"/>
    <col min="12805" max="12811" width="15" style="3" customWidth="1"/>
    <col min="12812" max="13056" width="9.140625" style="3"/>
    <col min="13057" max="13057" width="5.7109375" style="3" customWidth="1"/>
    <col min="13058" max="13058" width="26.140625" style="3" customWidth="1"/>
    <col min="13059" max="13059" width="8.7109375" style="3" customWidth="1"/>
    <col min="13060" max="13060" width="37.140625" style="3" customWidth="1"/>
    <col min="13061" max="13067" width="15" style="3" customWidth="1"/>
    <col min="13068" max="13312" width="9.140625" style="3"/>
    <col min="13313" max="13313" width="5.7109375" style="3" customWidth="1"/>
    <col min="13314" max="13314" width="26.140625" style="3" customWidth="1"/>
    <col min="13315" max="13315" width="8.7109375" style="3" customWidth="1"/>
    <col min="13316" max="13316" width="37.140625" style="3" customWidth="1"/>
    <col min="13317" max="13323" width="15" style="3" customWidth="1"/>
    <col min="13324" max="13568" width="9.140625" style="3"/>
    <col min="13569" max="13569" width="5.7109375" style="3" customWidth="1"/>
    <col min="13570" max="13570" width="26.140625" style="3" customWidth="1"/>
    <col min="13571" max="13571" width="8.7109375" style="3" customWidth="1"/>
    <col min="13572" max="13572" width="37.140625" style="3" customWidth="1"/>
    <col min="13573" max="13579" width="15" style="3" customWidth="1"/>
    <col min="13580" max="13824" width="9.140625" style="3"/>
    <col min="13825" max="13825" width="5.7109375" style="3" customWidth="1"/>
    <col min="13826" max="13826" width="26.140625" style="3" customWidth="1"/>
    <col min="13827" max="13827" width="8.7109375" style="3" customWidth="1"/>
    <col min="13828" max="13828" width="37.140625" style="3" customWidth="1"/>
    <col min="13829" max="13835" width="15" style="3" customWidth="1"/>
    <col min="13836" max="14080" width="9.140625" style="3"/>
    <col min="14081" max="14081" width="5.7109375" style="3" customWidth="1"/>
    <col min="14082" max="14082" width="26.140625" style="3" customWidth="1"/>
    <col min="14083" max="14083" width="8.7109375" style="3" customWidth="1"/>
    <col min="14084" max="14084" width="37.140625" style="3" customWidth="1"/>
    <col min="14085" max="14091" width="15" style="3" customWidth="1"/>
    <col min="14092" max="14336" width="9.140625" style="3"/>
    <col min="14337" max="14337" width="5.7109375" style="3" customWidth="1"/>
    <col min="14338" max="14338" width="26.140625" style="3" customWidth="1"/>
    <col min="14339" max="14339" width="8.7109375" style="3" customWidth="1"/>
    <col min="14340" max="14340" width="37.140625" style="3" customWidth="1"/>
    <col min="14341" max="14347" width="15" style="3" customWidth="1"/>
    <col min="14348" max="14592" width="9.140625" style="3"/>
    <col min="14593" max="14593" width="5.7109375" style="3" customWidth="1"/>
    <col min="14594" max="14594" width="26.140625" style="3" customWidth="1"/>
    <col min="14595" max="14595" width="8.7109375" style="3" customWidth="1"/>
    <col min="14596" max="14596" width="37.140625" style="3" customWidth="1"/>
    <col min="14597" max="14603" width="15" style="3" customWidth="1"/>
    <col min="14604" max="14848" width="9.140625" style="3"/>
    <col min="14849" max="14849" width="5.7109375" style="3" customWidth="1"/>
    <col min="14850" max="14850" width="26.140625" style="3" customWidth="1"/>
    <col min="14851" max="14851" width="8.7109375" style="3" customWidth="1"/>
    <col min="14852" max="14852" width="37.140625" style="3" customWidth="1"/>
    <col min="14853" max="14859" width="15" style="3" customWidth="1"/>
    <col min="14860" max="15104" width="9.140625" style="3"/>
    <col min="15105" max="15105" width="5.7109375" style="3" customWidth="1"/>
    <col min="15106" max="15106" width="26.140625" style="3" customWidth="1"/>
    <col min="15107" max="15107" width="8.7109375" style="3" customWidth="1"/>
    <col min="15108" max="15108" width="37.140625" style="3" customWidth="1"/>
    <col min="15109" max="15115" width="15" style="3" customWidth="1"/>
    <col min="15116" max="15360" width="9.140625" style="3"/>
    <col min="15361" max="15361" width="5.7109375" style="3" customWidth="1"/>
    <col min="15362" max="15362" width="26.140625" style="3" customWidth="1"/>
    <col min="15363" max="15363" width="8.7109375" style="3" customWidth="1"/>
    <col min="15364" max="15364" width="37.140625" style="3" customWidth="1"/>
    <col min="15365" max="15371" width="15" style="3" customWidth="1"/>
    <col min="15372" max="15616" width="9.140625" style="3"/>
    <col min="15617" max="15617" width="5.7109375" style="3" customWidth="1"/>
    <col min="15618" max="15618" width="26.140625" style="3" customWidth="1"/>
    <col min="15619" max="15619" width="8.7109375" style="3" customWidth="1"/>
    <col min="15620" max="15620" width="37.140625" style="3" customWidth="1"/>
    <col min="15621" max="15627" width="15" style="3" customWidth="1"/>
    <col min="15628" max="15872" width="9.140625" style="3"/>
    <col min="15873" max="15873" width="5.7109375" style="3" customWidth="1"/>
    <col min="15874" max="15874" width="26.140625" style="3" customWidth="1"/>
    <col min="15875" max="15875" width="8.7109375" style="3" customWidth="1"/>
    <col min="15876" max="15876" width="37.140625" style="3" customWidth="1"/>
    <col min="15877" max="15883" width="15" style="3" customWidth="1"/>
    <col min="15884" max="16128" width="9.140625" style="3"/>
    <col min="16129" max="16129" width="5.7109375" style="3" customWidth="1"/>
    <col min="16130" max="16130" width="26.140625" style="3" customWidth="1"/>
    <col min="16131" max="16131" width="8.7109375" style="3" customWidth="1"/>
    <col min="16132" max="16132" width="37.140625" style="3" customWidth="1"/>
    <col min="16133" max="16139" width="15" style="3" customWidth="1"/>
    <col min="16140" max="16384" width="9.140625" style="3"/>
  </cols>
  <sheetData>
    <row r="3" spans="1:11" x14ac:dyDescent="0.2">
      <c r="B3" s="2" t="s">
        <v>0</v>
      </c>
      <c r="C3" s="2"/>
      <c r="D3" s="2"/>
      <c r="E3" s="127"/>
      <c r="F3" s="127"/>
      <c r="G3" s="127"/>
      <c r="H3" s="127"/>
      <c r="I3" s="127"/>
      <c r="J3" s="127"/>
    </row>
    <row r="4" spans="1:11" x14ac:dyDescent="0.2">
      <c r="B4" s="2" t="s">
        <v>1</v>
      </c>
      <c r="C4" s="2"/>
      <c r="D4" s="2"/>
      <c r="E4" s="127"/>
      <c r="F4" s="127"/>
      <c r="G4" s="127"/>
      <c r="H4" s="127"/>
      <c r="I4" s="127"/>
      <c r="J4" s="127"/>
    </row>
    <row r="5" spans="1:11" x14ac:dyDescent="0.2">
      <c r="B5" s="2" t="s">
        <v>1272</v>
      </c>
      <c r="C5" s="2"/>
      <c r="D5" s="2"/>
      <c r="E5" s="127"/>
      <c r="F5" s="127"/>
      <c r="G5" s="127"/>
      <c r="H5" s="127"/>
      <c r="I5" s="127"/>
      <c r="J5" s="127"/>
    </row>
    <row r="7" spans="1:11" ht="18" x14ac:dyDescent="0.25">
      <c r="A7" s="4" t="s">
        <v>2</v>
      </c>
      <c r="B7" s="5" t="s">
        <v>417</v>
      </c>
      <c r="C7" s="6"/>
      <c r="D7" s="7"/>
      <c r="E7" s="121"/>
      <c r="F7" s="121"/>
      <c r="G7" s="121"/>
      <c r="H7" s="121"/>
      <c r="I7" s="121"/>
      <c r="J7" s="8"/>
      <c r="K7" s="122"/>
    </row>
    <row r="8" spans="1:11" ht="13.5" thickBot="1" x14ac:dyDescent="0.25">
      <c r="A8" s="1" t="s">
        <v>2</v>
      </c>
      <c r="C8" s="9"/>
      <c r="E8" s="122"/>
      <c r="F8" s="122"/>
      <c r="G8" s="122"/>
      <c r="H8" s="122"/>
      <c r="I8" s="122"/>
      <c r="J8" s="122"/>
      <c r="K8" s="122"/>
    </row>
    <row r="9" spans="1:11" ht="34.5" customHeight="1" thickBot="1" x14ac:dyDescent="0.25">
      <c r="A9" s="1" t="s">
        <v>2</v>
      </c>
      <c r="B9" s="10"/>
      <c r="C9" s="11"/>
      <c r="D9" s="12" t="s">
        <v>4</v>
      </c>
      <c r="E9" s="145" t="s">
        <v>5</v>
      </c>
      <c r="F9" s="146"/>
      <c r="G9" s="145" t="s">
        <v>6</v>
      </c>
      <c r="H9" s="146"/>
      <c r="I9" s="120"/>
      <c r="J9" s="120"/>
      <c r="K9" s="122"/>
    </row>
    <row r="10" spans="1:11" ht="34.5" customHeight="1" x14ac:dyDescent="0.2">
      <c r="A10" s="1" t="s">
        <v>2</v>
      </c>
      <c r="B10" s="13" t="s">
        <v>7</v>
      </c>
      <c r="C10" s="14" t="s">
        <v>8</v>
      </c>
      <c r="D10" s="15" t="s">
        <v>9</v>
      </c>
      <c r="E10" s="16" t="s">
        <v>10</v>
      </c>
      <c r="F10" s="17" t="s">
        <v>11</v>
      </c>
      <c r="G10" s="16" t="s">
        <v>12</v>
      </c>
      <c r="H10" s="17" t="s">
        <v>13</v>
      </c>
      <c r="I10" s="17" t="s">
        <v>14</v>
      </c>
      <c r="J10" s="17" t="s">
        <v>15</v>
      </c>
      <c r="K10" s="122"/>
    </row>
    <row r="11" spans="1:11" ht="13.5" customHeight="1" thickBot="1" x14ac:dyDescent="0.25">
      <c r="A11" s="1" t="s">
        <v>2</v>
      </c>
      <c r="B11" s="18"/>
      <c r="C11" s="19"/>
      <c r="D11" s="20"/>
      <c r="E11" s="21"/>
      <c r="F11" s="22"/>
      <c r="G11" s="21"/>
      <c r="H11" s="22"/>
      <c r="I11" s="22"/>
      <c r="J11" s="22"/>
      <c r="K11" s="122"/>
    </row>
    <row r="12" spans="1:11" ht="13.5" thickBot="1" x14ac:dyDescent="0.25">
      <c r="A12" s="1" t="s">
        <v>2</v>
      </c>
      <c r="B12" s="23" t="s">
        <v>418</v>
      </c>
      <c r="C12" s="24"/>
      <c r="D12" s="25"/>
      <c r="E12" s="26"/>
      <c r="F12" s="123"/>
      <c r="G12" s="26"/>
      <c r="H12" s="123"/>
      <c r="I12" s="123"/>
      <c r="J12" s="123"/>
      <c r="K12" s="122"/>
    </row>
    <row r="13" spans="1:11" x14ac:dyDescent="0.2">
      <c r="A13" s="1" t="s">
        <v>2</v>
      </c>
      <c r="B13" s="27" t="s">
        <v>419</v>
      </c>
      <c r="C13" s="28" t="s">
        <v>420</v>
      </c>
      <c r="D13" s="29" t="s">
        <v>421</v>
      </c>
      <c r="E13" s="30">
        <v>859134</v>
      </c>
      <c r="F13" s="31">
        <v>0</v>
      </c>
      <c r="G13" s="30">
        <v>25000</v>
      </c>
      <c r="H13" s="31">
        <v>25600</v>
      </c>
      <c r="I13" s="32">
        <v>25150</v>
      </c>
      <c r="J13" s="32">
        <f>E13-(F13+H13+I13)</f>
        <v>808384</v>
      </c>
      <c r="K13" s="122"/>
    </row>
    <row r="14" spans="1:11" x14ac:dyDescent="0.2">
      <c r="A14" s="1" t="s">
        <v>2</v>
      </c>
      <c r="B14" s="33"/>
      <c r="C14" s="34"/>
      <c r="D14" s="35" t="s">
        <v>20</v>
      </c>
      <c r="E14" s="36"/>
      <c r="F14" s="124"/>
      <c r="G14" s="36"/>
      <c r="H14" s="124"/>
      <c r="I14" s="125">
        <v>25150</v>
      </c>
      <c r="J14" s="125"/>
      <c r="K14" s="122"/>
    </row>
    <row r="15" spans="1:11" x14ac:dyDescent="0.2">
      <c r="A15" s="1" t="s">
        <v>2</v>
      </c>
      <c r="B15" s="27" t="s">
        <v>419</v>
      </c>
      <c r="C15" s="28" t="s">
        <v>422</v>
      </c>
      <c r="D15" s="29" t="s">
        <v>1319</v>
      </c>
      <c r="E15" s="30">
        <v>52090000</v>
      </c>
      <c r="F15" s="31">
        <v>0</v>
      </c>
      <c r="G15" s="30">
        <v>300000</v>
      </c>
      <c r="H15" s="31">
        <v>868993.1</v>
      </c>
      <c r="I15" s="32">
        <v>4270000</v>
      </c>
      <c r="J15" s="32">
        <f>E15-(F15+H15+I15)</f>
        <v>46951006.899999999</v>
      </c>
      <c r="K15" s="122"/>
    </row>
    <row r="16" spans="1:11" x14ac:dyDescent="0.2">
      <c r="A16" s="1" t="s">
        <v>2</v>
      </c>
      <c r="B16" s="33"/>
      <c r="C16" s="34"/>
      <c r="D16" s="35" t="s">
        <v>20</v>
      </c>
      <c r="E16" s="36"/>
      <c r="F16" s="124"/>
      <c r="G16" s="36"/>
      <c r="H16" s="124"/>
      <c r="I16" s="125">
        <v>4270000</v>
      </c>
      <c r="J16" s="125"/>
      <c r="K16" s="122"/>
    </row>
    <row r="17" spans="1:11" x14ac:dyDescent="0.2">
      <c r="A17" s="1" t="s">
        <v>2</v>
      </c>
      <c r="B17" s="27" t="s">
        <v>419</v>
      </c>
      <c r="C17" s="28" t="s">
        <v>423</v>
      </c>
      <c r="D17" s="29" t="s">
        <v>424</v>
      </c>
      <c r="E17" s="30">
        <v>1637000</v>
      </c>
      <c r="F17" s="31">
        <v>0</v>
      </c>
      <c r="G17" s="30">
        <v>85000</v>
      </c>
      <c r="H17" s="31">
        <v>98700</v>
      </c>
      <c r="I17" s="32">
        <v>100000</v>
      </c>
      <c r="J17" s="32">
        <f>E17-(F17+H17+I17)</f>
        <v>1438300</v>
      </c>
      <c r="K17" s="122"/>
    </row>
    <row r="18" spans="1:11" x14ac:dyDescent="0.2">
      <c r="A18" s="1" t="s">
        <v>2</v>
      </c>
      <c r="B18" s="33"/>
      <c r="C18" s="34"/>
      <c r="D18" s="35" t="s">
        <v>20</v>
      </c>
      <c r="E18" s="36"/>
      <c r="F18" s="124"/>
      <c r="G18" s="36"/>
      <c r="H18" s="124"/>
      <c r="I18" s="125">
        <v>100000</v>
      </c>
      <c r="J18" s="125"/>
      <c r="K18" s="122"/>
    </row>
    <row r="19" spans="1:11" x14ac:dyDescent="0.2">
      <c r="A19" s="1" t="s">
        <v>2</v>
      </c>
      <c r="B19" s="27" t="s">
        <v>419</v>
      </c>
      <c r="C19" s="28" t="s">
        <v>425</v>
      </c>
      <c r="D19" s="29" t="s">
        <v>426</v>
      </c>
      <c r="E19" s="30">
        <v>788131</v>
      </c>
      <c r="F19" s="31">
        <v>0</v>
      </c>
      <c r="G19" s="30">
        <v>30000</v>
      </c>
      <c r="H19" s="31">
        <v>139688.70000000001</v>
      </c>
      <c r="I19" s="32">
        <v>100000</v>
      </c>
      <c r="J19" s="32">
        <f>E19-(F19+H19+I19)</f>
        <v>548442.30000000005</v>
      </c>
      <c r="K19" s="122"/>
    </row>
    <row r="20" spans="1:11" x14ac:dyDescent="0.2">
      <c r="A20" s="1" t="s">
        <v>2</v>
      </c>
      <c r="B20" s="33"/>
      <c r="C20" s="34"/>
      <c r="D20" s="35" t="s">
        <v>20</v>
      </c>
      <c r="E20" s="36"/>
      <c r="F20" s="124"/>
      <c r="G20" s="36"/>
      <c r="H20" s="124"/>
      <c r="I20" s="125">
        <v>100000</v>
      </c>
      <c r="J20" s="125"/>
      <c r="K20" s="122"/>
    </row>
    <row r="21" spans="1:11" x14ac:dyDescent="0.2">
      <c r="A21" s="1" t="s">
        <v>2</v>
      </c>
      <c r="B21" s="27" t="s">
        <v>419</v>
      </c>
      <c r="C21" s="28" t="s">
        <v>427</v>
      </c>
      <c r="D21" s="29" t="s">
        <v>428</v>
      </c>
      <c r="E21" s="30">
        <v>115150</v>
      </c>
      <c r="F21" s="31">
        <v>0</v>
      </c>
      <c r="G21" s="30">
        <v>60000</v>
      </c>
      <c r="H21" s="31">
        <v>60000</v>
      </c>
      <c r="I21" s="32">
        <v>5000</v>
      </c>
      <c r="J21" s="32">
        <f>E21-(F21+H21+I21)</f>
        <v>50150</v>
      </c>
      <c r="K21" s="122"/>
    </row>
    <row r="22" spans="1:11" x14ac:dyDescent="0.2">
      <c r="A22" s="1" t="s">
        <v>2</v>
      </c>
      <c r="B22" s="33"/>
      <c r="C22" s="34"/>
      <c r="D22" s="35" t="s">
        <v>20</v>
      </c>
      <c r="E22" s="36"/>
      <c r="F22" s="124"/>
      <c r="G22" s="36"/>
      <c r="H22" s="124"/>
      <c r="I22" s="125">
        <v>5000</v>
      </c>
      <c r="J22" s="125"/>
      <c r="K22" s="122"/>
    </row>
    <row r="23" spans="1:11" x14ac:dyDescent="0.2">
      <c r="A23" s="1" t="s">
        <v>2</v>
      </c>
      <c r="B23" s="27" t="s">
        <v>419</v>
      </c>
      <c r="C23" s="28" t="s">
        <v>429</v>
      </c>
      <c r="D23" s="29" t="s">
        <v>430</v>
      </c>
      <c r="E23" s="30">
        <v>160000</v>
      </c>
      <c r="F23" s="31">
        <v>0</v>
      </c>
      <c r="G23" s="30">
        <v>50000</v>
      </c>
      <c r="H23" s="31">
        <v>50000</v>
      </c>
      <c r="I23" s="32">
        <v>80000</v>
      </c>
      <c r="J23" s="32">
        <f>E23-(F23+H23+I23)</f>
        <v>30000</v>
      </c>
      <c r="K23" s="122"/>
    </row>
    <row r="24" spans="1:11" x14ac:dyDescent="0.2">
      <c r="A24" s="1" t="s">
        <v>2</v>
      </c>
      <c r="B24" s="33"/>
      <c r="C24" s="34"/>
      <c r="D24" s="35" t="s">
        <v>20</v>
      </c>
      <c r="E24" s="36"/>
      <c r="F24" s="124"/>
      <c r="G24" s="36"/>
      <c r="H24" s="124"/>
      <c r="I24" s="125">
        <v>80000</v>
      </c>
      <c r="J24" s="125"/>
      <c r="K24" s="122"/>
    </row>
    <row r="25" spans="1:11" x14ac:dyDescent="0.2">
      <c r="A25" s="1" t="s">
        <v>2</v>
      </c>
      <c r="B25" s="27" t="s">
        <v>419</v>
      </c>
      <c r="C25" s="28" t="s">
        <v>431</v>
      </c>
      <c r="D25" s="29" t="s">
        <v>432</v>
      </c>
      <c r="E25" s="30">
        <v>197905</v>
      </c>
      <c r="F25" s="31">
        <v>0</v>
      </c>
      <c r="G25" s="30">
        <v>5500</v>
      </c>
      <c r="H25" s="31">
        <v>18820</v>
      </c>
      <c r="I25" s="32">
        <v>100000</v>
      </c>
      <c r="J25" s="32">
        <f>E25-(F25+H25+I25)</f>
        <v>79085</v>
      </c>
      <c r="K25" s="122"/>
    </row>
    <row r="26" spans="1:11" x14ac:dyDescent="0.2">
      <c r="A26" s="1" t="s">
        <v>2</v>
      </c>
      <c r="B26" s="33"/>
      <c r="C26" s="34"/>
      <c r="D26" s="35" t="s">
        <v>20</v>
      </c>
      <c r="E26" s="36"/>
      <c r="F26" s="124"/>
      <c r="G26" s="36"/>
      <c r="H26" s="124"/>
      <c r="I26" s="125">
        <v>100000</v>
      </c>
      <c r="J26" s="125"/>
      <c r="K26" s="122"/>
    </row>
    <row r="27" spans="1:11" x14ac:dyDescent="0.2">
      <c r="A27" s="1" t="s">
        <v>2</v>
      </c>
      <c r="B27" s="27" t="s">
        <v>419</v>
      </c>
      <c r="C27" s="28" t="s">
        <v>433</v>
      </c>
      <c r="D27" s="29" t="s">
        <v>434</v>
      </c>
      <c r="E27" s="30">
        <v>160415</v>
      </c>
      <c r="F27" s="31">
        <v>0</v>
      </c>
      <c r="G27" s="30">
        <v>30000</v>
      </c>
      <c r="H27" s="31">
        <v>30000</v>
      </c>
      <c r="I27" s="32">
        <v>50000</v>
      </c>
      <c r="J27" s="32">
        <f>E27-(F27+H27+I27)</f>
        <v>80415</v>
      </c>
      <c r="K27" s="122"/>
    </row>
    <row r="28" spans="1:11" x14ac:dyDescent="0.2">
      <c r="A28" s="1" t="s">
        <v>2</v>
      </c>
      <c r="B28" s="33"/>
      <c r="C28" s="34"/>
      <c r="D28" s="35" t="s">
        <v>20</v>
      </c>
      <c r="E28" s="36"/>
      <c r="F28" s="124"/>
      <c r="G28" s="36"/>
      <c r="H28" s="124"/>
      <c r="I28" s="125">
        <v>50000</v>
      </c>
      <c r="J28" s="125"/>
      <c r="K28" s="122"/>
    </row>
    <row r="29" spans="1:11" x14ac:dyDescent="0.2">
      <c r="A29" s="1" t="s">
        <v>2</v>
      </c>
      <c r="B29" s="27" t="s">
        <v>419</v>
      </c>
      <c r="C29" s="28" t="s">
        <v>435</v>
      </c>
      <c r="D29" s="29" t="s">
        <v>436</v>
      </c>
      <c r="E29" s="30">
        <v>490621</v>
      </c>
      <c r="F29" s="31">
        <v>0</v>
      </c>
      <c r="G29" s="30">
        <v>50000</v>
      </c>
      <c r="H29" s="31">
        <v>50000</v>
      </c>
      <c r="I29" s="32">
        <v>20000</v>
      </c>
      <c r="J29" s="32">
        <f>E29-(F29+H29+I29)</f>
        <v>420621</v>
      </c>
      <c r="K29" s="122"/>
    </row>
    <row r="30" spans="1:11" x14ac:dyDescent="0.2">
      <c r="A30" s="1" t="s">
        <v>2</v>
      </c>
      <c r="B30" s="33"/>
      <c r="C30" s="34"/>
      <c r="D30" s="35" t="s">
        <v>20</v>
      </c>
      <c r="E30" s="36"/>
      <c r="F30" s="124"/>
      <c r="G30" s="36"/>
      <c r="H30" s="124"/>
      <c r="I30" s="125">
        <v>20000</v>
      </c>
      <c r="J30" s="125"/>
      <c r="K30" s="122"/>
    </row>
    <row r="31" spans="1:11" x14ac:dyDescent="0.2">
      <c r="A31" s="1" t="s">
        <v>2</v>
      </c>
      <c r="B31" s="27" t="s">
        <v>41</v>
      </c>
      <c r="C31" s="28" t="s">
        <v>437</v>
      </c>
      <c r="D31" s="29" t="s">
        <v>438</v>
      </c>
      <c r="E31" s="30">
        <v>2566040</v>
      </c>
      <c r="F31" s="31">
        <v>2557037.41</v>
      </c>
      <c r="G31" s="30">
        <v>0</v>
      </c>
      <c r="H31" s="31">
        <v>1300</v>
      </c>
      <c r="I31" s="32">
        <v>200</v>
      </c>
      <c r="J31" s="32">
        <f>E31-(F31+H31+I31)</f>
        <v>7502.589999999851</v>
      </c>
      <c r="K31" s="122"/>
    </row>
    <row r="32" spans="1:11" x14ac:dyDescent="0.2">
      <c r="A32" s="1" t="s">
        <v>2</v>
      </c>
      <c r="B32" s="33"/>
      <c r="C32" s="34"/>
      <c r="D32" s="35" t="s">
        <v>38</v>
      </c>
      <c r="E32" s="36"/>
      <c r="F32" s="124"/>
      <c r="G32" s="36"/>
      <c r="H32" s="124"/>
      <c r="I32" s="125">
        <v>200</v>
      </c>
      <c r="J32" s="125"/>
      <c r="K32" s="122"/>
    </row>
    <row r="33" spans="1:11" x14ac:dyDescent="0.2">
      <c r="A33" s="1" t="s">
        <v>2</v>
      </c>
      <c r="B33" s="27" t="s">
        <v>41</v>
      </c>
      <c r="C33" s="28" t="s">
        <v>439</v>
      </c>
      <c r="D33" s="29" t="s">
        <v>440</v>
      </c>
      <c r="E33" s="30">
        <v>6002505.8499999996</v>
      </c>
      <c r="F33" s="31">
        <v>5906689.4100000001</v>
      </c>
      <c r="G33" s="30">
        <v>5000</v>
      </c>
      <c r="H33" s="31">
        <v>7100</v>
      </c>
      <c r="I33" s="32">
        <v>4500</v>
      </c>
      <c r="J33" s="32">
        <f>E33-(F33+H33+I33)</f>
        <v>84216.439999999478</v>
      </c>
      <c r="K33" s="122"/>
    </row>
    <row r="34" spans="1:11" x14ac:dyDescent="0.2">
      <c r="A34" s="1" t="s">
        <v>2</v>
      </c>
      <c r="B34" s="33"/>
      <c r="C34" s="34"/>
      <c r="D34" s="35" t="s">
        <v>38</v>
      </c>
      <c r="E34" s="36"/>
      <c r="F34" s="124"/>
      <c r="G34" s="36"/>
      <c r="H34" s="124"/>
      <c r="I34" s="125">
        <v>4500</v>
      </c>
      <c r="J34" s="125"/>
      <c r="K34" s="122"/>
    </row>
    <row r="35" spans="1:11" x14ac:dyDescent="0.2">
      <c r="A35" s="1" t="s">
        <v>2</v>
      </c>
      <c r="B35" s="27" t="s">
        <v>41</v>
      </c>
      <c r="C35" s="28" t="s">
        <v>441</v>
      </c>
      <c r="D35" s="29" t="s">
        <v>442</v>
      </c>
      <c r="E35" s="30">
        <v>23632190.199999999</v>
      </c>
      <c r="F35" s="31">
        <v>23277589.600000001</v>
      </c>
      <c r="G35" s="30">
        <v>70000</v>
      </c>
      <c r="H35" s="31">
        <v>100000</v>
      </c>
      <c r="I35" s="32">
        <v>82000</v>
      </c>
      <c r="J35" s="32">
        <f>E35-(F35+H35+I35)</f>
        <v>172600.59999999776</v>
      </c>
      <c r="K35" s="122"/>
    </row>
    <row r="36" spans="1:11" x14ac:dyDescent="0.2">
      <c r="A36" s="1" t="s">
        <v>2</v>
      </c>
      <c r="B36" s="33"/>
      <c r="C36" s="34"/>
      <c r="D36" s="35" t="s">
        <v>38</v>
      </c>
      <c r="E36" s="36"/>
      <c r="F36" s="124"/>
      <c r="G36" s="36"/>
      <c r="H36" s="124"/>
      <c r="I36" s="125">
        <v>82000</v>
      </c>
      <c r="J36" s="125"/>
      <c r="K36" s="122"/>
    </row>
    <row r="37" spans="1:11" x14ac:dyDescent="0.2">
      <c r="A37" s="1" t="s">
        <v>2</v>
      </c>
      <c r="B37" s="27" t="s">
        <v>41</v>
      </c>
      <c r="C37" s="28" t="s">
        <v>443</v>
      </c>
      <c r="D37" s="29" t="s">
        <v>444</v>
      </c>
      <c r="E37" s="30">
        <v>4354306.88</v>
      </c>
      <c r="F37" s="31">
        <v>4181395</v>
      </c>
      <c r="G37" s="30">
        <v>6670</v>
      </c>
      <c r="H37" s="31">
        <v>9670</v>
      </c>
      <c r="I37" s="32">
        <v>10850</v>
      </c>
      <c r="J37" s="32">
        <f>E37-(F37+H37+I37)</f>
        <v>152391.87999999989</v>
      </c>
      <c r="K37" s="122"/>
    </row>
    <row r="38" spans="1:11" x14ac:dyDescent="0.2">
      <c r="A38" s="1" t="s">
        <v>2</v>
      </c>
      <c r="B38" s="33"/>
      <c r="C38" s="34"/>
      <c r="D38" s="35" t="s">
        <v>38</v>
      </c>
      <c r="E38" s="36"/>
      <c r="F38" s="124"/>
      <c r="G38" s="36"/>
      <c r="H38" s="124"/>
      <c r="I38" s="125">
        <v>10850</v>
      </c>
      <c r="J38" s="125"/>
      <c r="K38" s="122"/>
    </row>
    <row r="39" spans="1:11" x14ac:dyDescent="0.2">
      <c r="A39" s="1" t="s">
        <v>2</v>
      </c>
      <c r="B39" s="27" t="s">
        <v>41</v>
      </c>
      <c r="C39" s="28" t="s">
        <v>445</v>
      </c>
      <c r="D39" s="29" t="s">
        <v>446</v>
      </c>
      <c r="E39" s="30">
        <v>5200000</v>
      </c>
      <c r="F39" s="31">
        <v>57703.08</v>
      </c>
      <c r="G39" s="30">
        <v>24335</v>
      </c>
      <c r="H39" s="31">
        <v>25835</v>
      </c>
      <c r="I39" s="32">
        <v>13025</v>
      </c>
      <c r="J39" s="32">
        <f>E39-(F39+H39+I39)</f>
        <v>5103436.92</v>
      </c>
      <c r="K39" s="122"/>
    </row>
    <row r="40" spans="1:11" x14ac:dyDescent="0.2">
      <c r="A40" s="1" t="s">
        <v>2</v>
      </c>
      <c r="B40" s="33"/>
      <c r="C40" s="34"/>
      <c r="D40" s="35" t="s">
        <v>38</v>
      </c>
      <c r="E40" s="36"/>
      <c r="F40" s="124"/>
      <c r="G40" s="36"/>
      <c r="H40" s="124"/>
      <c r="I40" s="125">
        <v>13025</v>
      </c>
      <c r="J40" s="125"/>
      <c r="K40" s="122"/>
    </row>
    <row r="41" spans="1:11" x14ac:dyDescent="0.2">
      <c r="A41" s="1" t="s">
        <v>2</v>
      </c>
      <c r="B41" s="27" t="s">
        <v>41</v>
      </c>
      <c r="C41" s="28" t="s">
        <v>447</v>
      </c>
      <c r="D41" s="29" t="s">
        <v>448</v>
      </c>
      <c r="E41" s="30">
        <v>9000000</v>
      </c>
      <c r="F41" s="31">
        <v>159073.48000000001</v>
      </c>
      <c r="G41" s="30">
        <v>75000</v>
      </c>
      <c r="H41" s="31">
        <v>129000</v>
      </c>
      <c r="I41" s="32">
        <v>127230</v>
      </c>
      <c r="J41" s="32">
        <f>E41-(F41+H41+I41)</f>
        <v>8584696.5199999996</v>
      </c>
      <c r="K41" s="122"/>
    </row>
    <row r="42" spans="1:11" x14ac:dyDescent="0.2">
      <c r="A42" s="1" t="s">
        <v>2</v>
      </c>
      <c r="B42" s="33"/>
      <c r="C42" s="34"/>
      <c r="D42" s="35" t="s">
        <v>38</v>
      </c>
      <c r="E42" s="36"/>
      <c r="F42" s="124"/>
      <c r="G42" s="36"/>
      <c r="H42" s="124"/>
      <c r="I42" s="125">
        <v>127230</v>
      </c>
      <c r="J42" s="125"/>
      <c r="K42" s="122"/>
    </row>
    <row r="43" spans="1:11" x14ac:dyDescent="0.2">
      <c r="A43" s="1" t="s">
        <v>2</v>
      </c>
      <c r="B43" s="27" t="s">
        <v>41</v>
      </c>
      <c r="C43" s="28" t="s">
        <v>449</v>
      </c>
      <c r="D43" s="29" t="s">
        <v>450</v>
      </c>
      <c r="E43" s="30">
        <v>500000</v>
      </c>
      <c r="F43" s="31">
        <v>89156.479999999996</v>
      </c>
      <c r="G43" s="30">
        <v>75725</v>
      </c>
      <c r="H43" s="31">
        <v>57158.1</v>
      </c>
      <c r="I43" s="32">
        <v>35742</v>
      </c>
      <c r="J43" s="32">
        <f>E43-(F43+H43+I43)</f>
        <v>317943.42000000004</v>
      </c>
      <c r="K43" s="122"/>
    </row>
    <row r="44" spans="1:11" x14ac:dyDescent="0.2">
      <c r="A44" s="1" t="s">
        <v>2</v>
      </c>
      <c r="B44" s="33"/>
      <c r="C44" s="34"/>
      <c r="D44" s="35" t="s">
        <v>38</v>
      </c>
      <c r="E44" s="36"/>
      <c r="F44" s="124"/>
      <c r="G44" s="36"/>
      <c r="H44" s="124"/>
      <c r="I44" s="125">
        <v>35742</v>
      </c>
      <c r="J44" s="125"/>
      <c r="K44" s="122"/>
    </row>
    <row r="45" spans="1:11" x14ac:dyDescent="0.2">
      <c r="A45" s="1" t="s">
        <v>2</v>
      </c>
      <c r="B45" s="27" t="s">
        <v>41</v>
      </c>
      <c r="C45" s="28" t="s">
        <v>451</v>
      </c>
      <c r="D45" s="29" t="s">
        <v>452</v>
      </c>
      <c r="E45" s="30">
        <v>295000</v>
      </c>
      <c r="F45" s="31">
        <v>6714.3</v>
      </c>
      <c r="G45" s="30">
        <v>12000</v>
      </c>
      <c r="H45" s="31">
        <v>6000</v>
      </c>
      <c r="I45" s="32">
        <v>2300</v>
      </c>
      <c r="J45" s="32">
        <f>E45-(F45+H45+I45)</f>
        <v>279985.7</v>
      </c>
      <c r="K45" s="122"/>
    </row>
    <row r="46" spans="1:11" x14ac:dyDescent="0.2">
      <c r="A46" s="1" t="s">
        <v>2</v>
      </c>
      <c r="B46" s="33"/>
      <c r="C46" s="34"/>
      <c r="D46" s="35" t="s">
        <v>38</v>
      </c>
      <c r="E46" s="36"/>
      <c r="F46" s="124"/>
      <c r="G46" s="36"/>
      <c r="H46" s="124"/>
      <c r="I46" s="125">
        <v>2300</v>
      </c>
      <c r="J46" s="125"/>
      <c r="K46" s="122"/>
    </row>
    <row r="47" spans="1:11" x14ac:dyDescent="0.2">
      <c r="A47" s="1" t="s">
        <v>2</v>
      </c>
      <c r="B47" s="27" t="s">
        <v>41</v>
      </c>
      <c r="C47" s="28" t="s">
        <v>453</v>
      </c>
      <c r="D47" s="29" t="s">
        <v>454</v>
      </c>
      <c r="E47" s="30">
        <v>600000</v>
      </c>
      <c r="F47" s="31">
        <v>8194.61</v>
      </c>
      <c r="G47" s="30">
        <v>1000</v>
      </c>
      <c r="H47" s="31">
        <v>1000</v>
      </c>
      <c r="I47" s="32">
        <v>500</v>
      </c>
      <c r="J47" s="32">
        <f>E47-(F47+H47+I47)</f>
        <v>590305.39</v>
      </c>
      <c r="K47" s="122"/>
    </row>
    <row r="48" spans="1:11" x14ac:dyDescent="0.2">
      <c r="A48" s="1" t="s">
        <v>2</v>
      </c>
      <c r="B48" s="33"/>
      <c r="C48" s="34"/>
      <c r="D48" s="35" t="s">
        <v>38</v>
      </c>
      <c r="E48" s="36"/>
      <c r="F48" s="124"/>
      <c r="G48" s="36"/>
      <c r="H48" s="124"/>
      <c r="I48" s="125">
        <v>500</v>
      </c>
      <c r="J48" s="125"/>
      <c r="K48" s="122"/>
    </row>
    <row r="49" spans="1:11" x14ac:dyDescent="0.2">
      <c r="A49" s="1" t="s">
        <v>2</v>
      </c>
      <c r="B49" s="27" t="s">
        <v>41</v>
      </c>
      <c r="C49" s="28" t="s">
        <v>455</v>
      </c>
      <c r="D49" s="29" t="s">
        <v>456</v>
      </c>
      <c r="E49" s="30">
        <v>32500</v>
      </c>
      <c r="F49" s="31">
        <v>0</v>
      </c>
      <c r="G49" s="30">
        <v>0</v>
      </c>
      <c r="H49" s="31">
        <v>0</v>
      </c>
      <c r="I49" s="32">
        <v>500</v>
      </c>
      <c r="J49" s="32">
        <f>E49-(F49+H49+I49)</f>
        <v>32000</v>
      </c>
      <c r="K49" s="122"/>
    </row>
    <row r="50" spans="1:11" x14ac:dyDescent="0.2">
      <c r="A50" s="1" t="s">
        <v>2</v>
      </c>
      <c r="B50" s="33"/>
      <c r="C50" s="34"/>
      <c r="D50" s="35" t="s">
        <v>38</v>
      </c>
      <c r="E50" s="36"/>
      <c r="F50" s="124"/>
      <c r="G50" s="36"/>
      <c r="H50" s="124"/>
      <c r="I50" s="125">
        <v>500</v>
      </c>
      <c r="J50" s="125"/>
      <c r="K50" s="122"/>
    </row>
    <row r="51" spans="1:11" x14ac:dyDescent="0.2">
      <c r="A51" s="1" t="s">
        <v>2</v>
      </c>
      <c r="B51" s="27" t="s">
        <v>41</v>
      </c>
      <c r="C51" s="28" t="s">
        <v>457</v>
      </c>
      <c r="D51" s="29" t="s">
        <v>458</v>
      </c>
      <c r="E51" s="30">
        <v>4500000</v>
      </c>
      <c r="F51" s="31">
        <v>52548.63</v>
      </c>
      <c r="G51" s="30">
        <v>38282</v>
      </c>
      <c r="H51" s="31">
        <v>42582</v>
      </c>
      <c r="I51" s="32">
        <v>26326</v>
      </c>
      <c r="J51" s="32">
        <f>E51-(F51+H51+I51)</f>
        <v>4378543.37</v>
      </c>
      <c r="K51" s="122"/>
    </row>
    <row r="52" spans="1:11" x14ac:dyDescent="0.2">
      <c r="A52" s="1" t="s">
        <v>2</v>
      </c>
      <c r="B52" s="33"/>
      <c r="C52" s="34"/>
      <c r="D52" s="35" t="s">
        <v>38</v>
      </c>
      <c r="E52" s="36"/>
      <c r="F52" s="124"/>
      <c r="G52" s="36"/>
      <c r="H52" s="124"/>
      <c r="I52" s="125">
        <v>26326</v>
      </c>
      <c r="J52" s="125"/>
      <c r="K52" s="122"/>
    </row>
    <row r="53" spans="1:11" x14ac:dyDescent="0.2">
      <c r="A53" s="1" t="s">
        <v>2</v>
      </c>
      <c r="B53" s="27" t="s">
        <v>41</v>
      </c>
      <c r="C53" s="28" t="s">
        <v>459</v>
      </c>
      <c r="D53" s="29" t="s">
        <v>460</v>
      </c>
      <c r="E53" s="30">
        <v>650000</v>
      </c>
      <c r="F53" s="31">
        <v>8239.69</v>
      </c>
      <c r="G53" s="30">
        <v>1500</v>
      </c>
      <c r="H53" s="31">
        <v>1500</v>
      </c>
      <c r="I53" s="32">
        <v>3500</v>
      </c>
      <c r="J53" s="32">
        <f>E53-(F53+H53+I53)</f>
        <v>636760.31000000006</v>
      </c>
      <c r="K53" s="122"/>
    </row>
    <row r="54" spans="1:11" x14ac:dyDescent="0.2">
      <c r="A54" s="1" t="s">
        <v>2</v>
      </c>
      <c r="B54" s="33"/>
      <c r="C54" s="34"/>
      <c r="D54" s="35" t="s">
        <v>38</v>
      </c>
      <c r="E54" s="36"/>
      <c r="F54" s="124"/>
      <c r="G54" s="36"/>
      <c r="H54" s="124"/>
      <c r="I54" s="125">
        <v>3500</v>
      </c>
      <c r="J54" s="125"/>
      <c r="K54" s="122"/>
    </row>
    <row r="55" spans="1:11" x14ac:dyDescent="0.2">
      <c r="A55" s="1" t="s">
        <v>2</v>
      </c>
      <c r="B55" s="27" t="s">
        <v>41</v>
      </c>
      <c r="C55" s="28" t="s">
        <v>461</v>
      </c>
      <c r="D55" s="29" t="s">
        <v>462</v>
      </c>
      <c r="E55" s="30">
        <v>2900000</v>
      </c>
      <c r="F55" s="31">
        <v>101690.21</v>
      </c>
      <c r="G55" s="30">
        <v>1000</v>
      </c>
      <c r="H55" s="31">
        <v>6000</v>
      </c>
      <c r="I55" s="32">
        <v>1000</v>
      </c>
      <c r="J55" s="32">
        <f>E55-(F55+H55+I55)</f>
        <v>2791309.79</v>
      </c>
      <c r="K55" s="122"/>
    </row>
    <row r="56" spans="1:11" x14ac:dyDescent="0.2">
      <c r="A56" s="1" t="s">
        <v>2</v>
      </c>
      <c r="B56" s="33"/>
      <c r="C56" s="34"/>
      <c r="D56" s="35" t="s">
        <v>38</v>
      </c>
      <c r="E56" s="36"/>
      <c r="F56" s="124"/>
      <c r="G56" s="36"/>
      <c r="H56" s="124"/>
      <c r="I56" s="125">
        <v>1000</v>
      </c>
      <c r="J56" s="125"/>
      <c r="K56" s="122"/>
    </row>
    <row r="57" spans="1:11" x14ac:dyDescent="0.2">
      <c r="A57" s="1" t="s">
        <v>2</v>
      </c>
      <c r="B57" s="27" t="s">
        <v>41</v>
      </c>
      <c r="C57" s="28" t="s">
        <v>463</v>
      </c>
      <c r="D57" s="29" t="s">
        <v>464</v>
      </c>
      <c r="E57" s="30">
        <v>8993857.8599999994</v>
      </c>
      <c r="F57" s="31">
        <v>8855092.9900000002</v>
      </c>
      <c r="G57" s="30">
        <v>20886</v>
      </c>
      <c r="H57" s="31">
        <v>24586</v>
      </c>
      <c r="I57" s="32">
        <v>10800</v>
      </c>
      <c r="J57" s="32">
        <f>E57-(F57+H57+I57)</f>
        <v>103378.86999999918</v>
      </c>
      <c r="K57" s="122"/>
    </row>
    <row r="58" spans="1:11" x14ac:dyDescent="0.2">
      <c r="A58" s="1" t="s">
        <v>2</v>
      </c>
      <c r="B58" s="33"/>
      <c r="C58" s="34"/>
      <c r="D58" s="35" t="s">
        <v>38</v>
      </c>
      <c r="E58" s="36"/>
      <c r="F58" s="124"/>
      <c r="G58" s="36"/>
      <c r="H58" s="124"/>
      <c r="I58" s="125">
        <v>10800</v>
      </c>
      <c r="J58" s="125"/>
      <c r="K58" s="122"/>
    </row>
    <row r="59" spans="1:11" x14ac:dyDescent="0.2">
      <c r="A59" s="1" t="s">
        <v>2</v>
      </c>
      <c r="B59" s="27" t="s">
        <v>41</v>
      </c>
      <c r="C59" s="28" t="s">
        <v>465</v>
      </c>
      <c r="D59" s="29" t="s">
        <v>466</v>
      </c>
      <c r="E59" s="30">
        <v>14000000</v>
      </c>
      <c r="F59" s="31">
        <v>553077.81999999995</v>
      </c>
      <c r="G59" s="30">
        <v>15000</v>
      </c>
      <c r="H59" s="31">
        <v>25300</v>
      </c>
      <c r="I59" s="32">
        <v>36000</v>
      </c>
      <c r="J59" s="32">
        <f>E59-(F59+H59+I59)</f>
        <v>13385622.18</v>
      </c>
      <c r="K59" s="122"/>
    </row>
    <row r="60" spans="1:11" x14ac:dyDescent="0.2">
      <c r="A60" s="1" t="s">
        <v>2</v>
      </c>
      <c r="B60" s="33"/>
      <c r="C60" s="34"/>
      <c r="D60" s="35" t="s">
        <v>38</v>
      </c>
      <c r="E60" s="36"/>
      <c r="F60" s="124"/>
      <c r="G60" s="36"/>
      <c r="H60" s="124"/>
      <c r="I60" s="125">
        <v>36000</v>
      </c>
      <c r="J60" s="125"/>
      <c r="K60" s="122"/>
    </row>
    <row r="61" spans="1:11" x14ac:dyDescent="0.2">
      <c r="A61" s="1" t="s">
        <v>2</v>
      </c>
      <c r="B61" s="27" t="s">
        <v>41</v>
      </c>
      <c r="C61" s="28" t="s">
        <v>467</v>
      </c>
      <c r="D61" s="29" t="s">
        <v>468</v>
      </c>
      <c r="E61" s="30">
        <v>283245</v>
      </c>
      <c r="F61" s="31">
        <v>188102.18</v>
      </c>
      <c r="G61" s="30">
        <v>5000</v>
      </c>
      <c r="H61" s="31">
        <v>5000</v>
      </c>
      <c r="I61" s="32">
        <v>500</v>
      </c>
      <c r="J61" s="32">
        <f>E61-(F61+H61+I61)</f>
        <v>89642.82</v>
      </c>
      <c r="K61" s="122"/>
    </row>
    <row r="62" spans="1:11" x14ac:dyDescent="0.2">
      <c r="A62" s="1" t="s">
        <v>2</v>
      </c>
      <c r="B62" s="33"/>
      <c r="C62" s="34"/>
      <c r="D62" s="35" t="s">
        <v>38</v>
      </c>
      <c r="E62" s="36"/>
      <c r="F62" s="124"/>
      <c r="G62" s="36"/>
      <c r="H62" s="124"/>
      <c r="I62" s="125">
        <v>500</v>
      </c>
      <c r="J62" s="125"/>
      <c r="K62" s="122"/>
    </row>
    <row r="63" spans="1:11" x14ac:dyDescent="0.2">
      <c r="A63" s="1" t="s">
        <v>2</v>
      </c>
      <c r="B63" s="27" t="s">
        <v>41</v>
      </c>
      <c r="C63" s="28" t="s">
        <v>469</v>
      </c>
      <c r="D63" s="29" t="s">
        <v>470</v>
      </c>
      <c r="E63" s="30">
        <v>1065519</v>
      </c>
      <c r="F63" s="31">
        <v>208428.48</v>
      </c>
      <c r="G63" s="30">
        <v>113011.9</v>
      </c>
      <c r="H63" s="31">
        <v>28511.9</v>
      </c>
      <c r="I63" s="32">
        <v>323545.7</v>
      </c>
      <c r="J63" s="32">
        <f>E63-(F63+H63+I63)</f>
        <v>505032.91999999993</v>
      </c>
      <c r="K63" s="122"/>
    </row>
    <row r="64" spans="1:11" x14ac:dyDescent="0.2">
      <c r="A64" s="1" t="s">
        <v>2</v>
      </c>
      <c r="B64" s="33"/>
      <c r="C64" s="34"/>
      <c r="D64" s="35" t="s">
        <v>38</v>
      </c>
      <c r="E64" s="36"/>
      <c r="F64" s="124"/>
      <c r="G64" s="36"/>
      <c r="H64" s="124"/>
      <c r="I64" s="125">
        <v>323545.7</v>
      </c>
      <c r="J64" s="125"/>
      <c r="K64" s="122"/>
    </row>
    <row r="65" spans="1:11" x14ac:dyDescent="0.2">
      <c r="A65" s="1" t="s">
        <v>2</v>
      </c>
      <c r="B65" s="27" t="s">
        <v>41</v>
      </c>
      <c r="C65" s="28" t="s">
        <v>471</v>
      </c>
      <c r="D65" s="29" t="s">
        <v>472</v>
      </c>
      <c r="E65" s="30">
        <v>250000</v>
      </c>
      <c r="F65" s="31">
        <v>1512.5</v>
      </c>
      <c r="G65" s="30">
        <v>350</v>
      </c>
      <c r="H65" s="31">
        <v>1500</v>
      </c>
      <c r="I65" s="32">
        <v>314</v>
      </c>
      <c r="J65" s="32">
        <f>E65-(F65+H65+I65)</f>
        <v>246673.5</v>
      </c>
      <c r="K65" s="122"/>
    </row>
    <row r="66" spans="1:11" x14ac:dyDescent="0.2">
      <c r="A66" s="1" t="s">
        <v>2</v>
      </c>
      <c r="B66" s="33"/>
      <c r="C66" s="34"/>
      <c r="D66" s="35" t="s">
        <v>38</v>
      </c>
      <c r="E66" s="36"/>
      <c r="F66" s="124"/>
      <c r="G66" s="36"/>
      <c r="H66" s="124"/>
      <c r="I66" s="125">
        <v>314</v>
      </c>
      <c r="J66" s="125"/>
      <c r="K66" s="122"/>
    </row>
    <row r="67" spans="1:11" x14ac:dyDescent="0.2">
      <c r="A67" s="1" t="s">
        <v>2</v>
      </c>
      <c r="B67" s="27" t="s">
        <v>41</v>
      </c>
      <c r="C67" s="28" t="s">
        <v>473</v>
      </c>
      <c r="D67" s="29" t="s">
        <v>474</v>
      </c>
      <c r="E67" s="30">
        <v>120000</v>
      </c>
      <c r="F67" s="31">
        <v>9058.2099999999991</v>
      </c>
      <c r="G67" s="30">
        <v>500</v>
      </c>
      <c r="H67" s="31">
        <v>500</v>
      </c>
      <c r="I67" s="32">
        <v>500</v>
      </c>
      <c r="J67" s="32">
        <f>E67-(F67+H67+I67)</f>
        <v>109941.79000000001</v>
      </c>
      <c r="K67" s="122"/>
    </row>
    <row r="68" spans="1:11" x14ac:dyDescent="0.2">
      <c r="A68" s="1" t="s">
        <v>2</v>
      </c>
      <c r="B68" s="33"/>
      <c r="C68" s="34"/>
      <c r="D68" s="35" t="s">
        <v>38</v>
      </c>
      <c r="E68" s="36"/>
      <c r="F68" s="124"/>
      <c r="G68" s="36"/>
      <c r="H68" s="124"/>
      <c r="I68" s="125">
        <v>500</v>
      </c>
      <c r="J68" s="125"/>
      <c r="K68" s="122"/>
    </row>
    <row r="69" spans="1:11" x14ac:dyDescent="0.2">
      <c r="A69" s="1" t="s">
        <v>2</v>
      </c>
      <c r="B69" s="27" t="s">
        <v>41</v>
      </c>
      <c r="C69" s="28" t="s">
        <v>475</v>
      </c>
      <c r="D69" s="29" t="s">
        <v>476</v>
      </c>
      <c r="E69" s="30">
        <v>210500</v>
      </c>
      <c r="F69" s="31">
        <v>182147.23</v>
      </c>
      <c r="G69" s="30">
        <v>4185</v>
      </c>
      <c r="H69" s="31">
        <v>4185</v>
      </c>
      <c r="I69" s="32">
        <v>1500</v>
      </c>
      <c r="J69" s="32">
        <f>E69-(F69+H69+I69)</f>
        <v>22667.76999999999</v>
      </c>
      <c r="K69" s="122"/>
    </row>
    <row r="70" spans="1:11" x14ac:dyDescent="0.2">
      <c r="A70" s="1" t="s">
        <v>2</v>
      </c>
      <c r="B70" s="33"/>
      <c r="C70" s="34"/>
      <c r="D70" s="35" t="s">
        <v>38</v>
      </c>
      <c r="E70" s="36"/>
      <c r="F70" s="124"/>
      <c r="G70" s="36"/>
      <c r="H70" s="124"/>
      <c r="I70" s="125">
        <v>1500</v>
      </c>
      <c r="J70" s="125"/>
      <c r="K70" s="122"/>
    </row>
    <row r="71" spans="1:11" x14ac:dyDescent="0.2">
      <c r="A71" s="1" t="s">
        <v>2</v>
      </c>
      <c r="B71" s="27" t="s">
        <v>41</v>
      </c>
      <c r="C71" s="28" t="s">
        <v>477</v>
      </c>
      <c r="D71" s="29" t="s">
        <v>478</v>
      </c>
      <c r="E71" s="30">
        <v>350000</v>
      </c>
      <c r="F71" s="31">
        <v>5064.46</v>
      </c>
      <c r="G71" s="30">
        <v>2000</v>
      </c>
      <c r="H71" s="31">
        <v>2000</v>
      </c>
      <c r="I71" s="32">
        <v>1426</v>
      </c>
      <c r="J71" s="32">
        <f>E71-(F71+H71+I71)</f>
        <v>341509.54</v>
      </c>
      <c r="K71" s="122"/>
    </row>
    <row r="72" spans="1:11" x14ac:dyDescent="0.2">
      <c r="A72" s="1" t="s">
        <v>2</v>
      </c>
      <c r="B72" s="33"/>
      <c r="C72" s="34"/>
      <c r="D72" s="35" t="s">
        <v>38</v>
      </c>
      <c r="E72" s="36"/>
      <c r="F72" s="124"/>
      <c r="G72" s="36"/>
      <c r="H72" s="124"/>
      <c r="I72" s="125">
        <v>1426</v>
      </c>
      <c r="J72" s="125"/>
      <c r="K72" s="122"/>
    </row>
    <row r="73" spans="1:11" x14ac:dyDescent="0.2">
      <c r="A73" s="1" t="s">
        <v>2</v>
      </c>
      <c r="B73" s="27" t="s">
        <v>41</v>
      </c>
      <c r="C73" s="28" t="s">
        <v>479</v>
      </c>
      <c r="D73" s="29" t="s">
        <v>480</v>
      </c>
      <c r="E73" s="30">
        <v>80000</v>
      </c>
      <c r="F73" s="31">
        <v>3014.66</v>
      </c>
      <c r="G73" s="30">
        <v>1000</v>
      </c>
      <c r="H73" s="31">
        <v>1000</v>
      </c>
      <c r="I73" s="32">
        <v>550</v>
      </c>
      <c r="J73" s="32">
        <f>E73-(F73+H73+I73)</f>
        <v>75435.34</v>
      </c>
      <c r="K73" s="122"/>
    </row>
    <row r="74" spans="1:11" x14ac:dyDescent="0.2">
      <c r="A74" s="1" t="s">
        <v>2</v>
      </c>
      <c r="B74" s="33"/>
      <c r="C74" s="34"/>
      <c r="D74" s="35" t="s">
        <v>38</v>
      </c>
      <c r="E74" s="36"/>
      <c r="F74" s="124"/>
      <c r="G74" s="36"/>
      <c r="H74" s="124"/>
      <c r="I74" s="125">
        <v>550</v>
      </c>
      <c r="J74" s="125"/>
      <c r="K74" s="122"/>
    </row>
    <row r="75" spans="1:11" x14ac:dyDescent="0.2">
      <c r="A75" s="1" t="s">
        <v>2</v>
      </c>
      <c r="B75" s="27" t="s">
        <v>41</v>
      </c>
      <c r="C75" s="28" t="s">
        <v>481</v>
      </c>
      <c r="D75" s="29" t="s">
        <v>482</v>
      </c>
      <c r="E75" s="30">
        <v>286000</v>
      </c>
      <c r="F75" s="31">
        <v>6285.82</v>
      </c>
      <c r="G75" s="30">
        <v>10000</v>
      </c>
      <c r="H75" s="31">
        <v>10000</v>
      </c>
      <c r="I75" s="32">
        <v>6602</v>
      </c>
      <c r="J75" s="32">
        <f>E75-(F75+H75+I75)</f>
        <v>263112.18</v>
      </c>
      <c r="K75" s="122"/>
    </row>
    <row r="76" spans="1:11" x14ac:dyDescent="0.2">
      <c r="A76" s="1" t="s">
        <v>2</v>
      </c>
      <c r="B76" s="33"/>
      <c r="C76" s="34"/>
      <c r="D76" s="35" t="s">
        <v>38</v>
      </c>
      <c r="E76" s="36"/>
      <c r="F76" s="124"/>
      <c r="G76" s="36"/>
      <c r="H76" s="124"/>
      <c r="I76" s="125">
        <v>6602</v>
      </c>
      <c r="J76" s="125"/>
      <c r="K76" s="122"/>
    </row>
    <row r="77" spans="1:11" x14ac:dyDescent="0.2">
      <c r="A77" s="1" t="s">
        <v>2</v>
      </c>
      <c r="B77" s="27" t="s">
        <v>41</v>
      </c>
      <c r="C77" s="28" t="s">
        <v>483</v>
      </c>
      <c r="D77" s="29" t="s">
        <v>484</v>
      </c>
      <c r="E77" s="30">
        <v>68300</v>
      </c>
      <c r="F77" s="31">
        <v>10738.86</v>
      </c>
      <c r="G77" s="30">
        <v>500</v>
      </c>
      <c r="H77" s="31">
        <v>500</v>
      </c>
      <c r="I77" s="32">
        <v>1000</v>
      </c>
      <c r="J77" s="32">
        <f>E77-(F77+H77+I77)</f>
        <v>56061.14</v>
      </c>
      <c r="K77" s="122"/>
    </row>
    <row r="78" spans="1:11" x14ac:dyDescent="0.2">
      <c r="A78" s="1" t="s">
        <v>2</v>
      </c>
      <c r="B78" s="33"/>
      <c r="C78" s="34"/>
      <c r="D78" s="35" t="s">
        <v>38</v>
      </c>
      <c r="E78" s="36"/>
      <c r="F78" s="124"/>
      <c r="G78" s="36"/>
      <c r="H78" s="124"/>
      <c r="I78" s="125">
        <v>1000</v>
      </c>
      <c r="J78" s="125"/>
      <c r="K78" s="122"/>
    </row>
    <row r="79" spans="1:11" x14ac:dyDescent="0.2">
      <c r="A79" s="1" t="s">
        <v>2</v>
      </c>
      <c r="B79" s="27" t="s">
        <v>41</v>
      </c>
      <c r="C79" s="28" t="s">
        <v>485</v>
      </c>
      <c r="D79" s="29" t="s">
        <v>486</v>
      </c>
      <c r="E79" s="30">
        <v>277000</v>
      </c>
      <c r="F79" s="31">
        <v>9370.82</v>
      </c>
      <c r="G79" s="30">
        <v>11000</v>
      </c>
      <c r="H79" s="31">
        <v>6000</v>
      </c>
      <c r="I79" s="32">
        <v>11071</v>
      </c>
      <c r="J79" s="32">
        <f>E79-(F79+H79+I79)</f>
        <v>250558.18</v>
      </c>
      <c r="K79" s="122"/>
    </row>
    <row r="80" spans="1:11" x14ac:dyDescent="0.2">
      <c r="A80" s="1" t="s">
        <v>2</v>
      </c>
      <c r="B80" s="33"/>
      <c r="C80" s="34"/>
      <c r="D80" s="35" t="s">
        <v>38</v>
      </c>
      <c r="E80" s="36"/>
      <c r="F80" s="124"/>
      <c r="G80" s="36"/>
      <c r="H80" s="124"/>
      <c r="I80" s="125">
        <v>11071</v>
      </c>
      <c r="J80" s="125"/>
      <c r="K80" s="122"/>
    </row>
    <row r="81" spans="1:11" x14ac:dyDescent="0.2">
      <c r="A81" s="1" t="s">
        <v>2</v>
      </c>
      <c r="B81" s="27" t="s">
        <v>41</v>
      </c>
      <c r="C81" s="28" t="s">
        <v>487</v>
      </c>
      <c r="D81" s="29" t="s">
        <v>488</v>
      </c>
      <c r="E81" s="30">
        <v>175000</v>
      </c>
      <c r="F81" s="31">
        <v>2958.43</v>
      </c>
      <c r="G81" s="30">
        <v>10000</v>
      </c>
      <c r="H81" s="31">
        <v>10000</v>
      </c>
      <c r="I81" s="32">
        <v>9421</v>
      </c>
      <c r="J81" s="32">
        <f>E81-(F81+H81+I81)</f>
        <v>152620.57</v>
      </c>
      <c r="K81" s="122"/>
    </row>
    <row r="82" spans="1:11" x14ac:dyDescent="0.2">
      <c r="A82" s="1" t="s">
        <v>2</v>
      </c>
      <c r="B82" s="33"/>
      <c r="C82" s="34"/>
      <c r="D82" s="35" t="s">
        <v>38</v>
      </c>
      <c r="E82" s="36"/>
      <c r="F82" s="124"/>
      <c r="G82" s="36"/>
      <c r="H82" s="124"/>
      <c r="I82" s="125">
        <v>9421</v>
      </c>
      <c r="J82" s="125"/>
      <c r="K82" s="122"/>
    </row>
    <row r="83" spans="1:11" x14ac:dyDescent="0.2">
      <c r="A83" s="1" t="s">
        <v>2</v>
      </c>
      <c r="B83" s="27" t="s">
        <v>41</v>
      </c>
      <c r="C83" s="28" t="s">
        <v>489</v>
      </c>
      <c r="D83" s="29" t="s">
        <v>490</v>
      </c>
      <c r="E83" s="30">
        <v>1370000</v>
      </c>
      <c r="F83" s="31">
        <v>93127.03</v>
      </c>
      <c r="G83" s="30">
        <v>49000</v>
      </c>
      <c r="H83" s="31">
        <v>54000</v>
      </c>
      <c r="I83" s="32">
        <v>180000</v>
      </c>
      <c r="J83" s="32">
        <f>E83-(F83+H83+I83)</f>
        <v>1042872.97</v>
      </c>
      <c r="K83" s="122"/>
    </row>
    <row r="84" spans="1:11" x14ac:dyDescent="0.2">
      <c r="A84" s="1" t="s">
        <v>2</v>
      </c>
      <c r="B84" s="33"/>
      <c r="C84" s="34"/>
      <c r="D84" s="35" t="s">
        <v>38</v>
      </c>
      <c r="E84" s="36"/>
      <c r="F84" s="124"/>
      <c r="G84" s="36"/>
      <c r="H84" s="124"/>
      <c r="I84" s="125">
        <v>180000</v>
      </c>
      <c r="J84" s="125"/>
      <c r="K84" s="122"/>
    </row>
    <row r="85" spans="1:11" x14ac:dyDescent="0.2">
      <c r="A85" s="1" t="s">
        <v>2</v>
      </c>
      <c r="B85" s="27" t="s">
        <v>41</v>
      </c>
      <c r="C85" s="28" t="s">
        <v>491</v>
      </c>
      <c r="D85" s="29" t="s">
        <v>492</v>
      </c>
      <c r="E85" s="30">
        <v>600000</v>
      </c>
      <c r="F85" s="31">
        <v>24376.59</v>
      </c>
      <c r="G85" s="30">
        <v>74000</v>
      </c>
      <c r="H85" s="31">
        <v>74000</v>
      </c>
      <c r="I85" s="32">
        <v>280000</v>
      </c>
      <c r="J85" s="32">
        <f>E85-(F85+H85+I85)</f>
        <v>221623.41000000003</v>
      </c>
      <c r="K85" s="122"/>
    </row>
    <row r="86" spans="1:11" x14ac:dyDescent="0.2">
      <c r="A86" s="1" t="s">
        <v>2</v>
      </c>
      <c r="B86" s="33"/>
      <c r="C86" s="34"/>
      <c r="D86" s="35" t="s">
        <v>38</v>
      </c>
      <c r="E86" s="36"/>
      <c r="F86" s="124"/>
      <c r="G86" s="36"/>
      <c r="H86" s="124"/>
      <c r="I86" s="125">
        <v>280000</v>
      </c>
      <c r="J86" s="125"/>
      <c r="K86" s="122"/>
    </row>
    <row r="87" spans="1:11" x14ac:dyDescent="0.2">
      <c r="A87" s="1" t="s">
        <v>2</v>
      </c>
      <c r="B87" s="27" t="s">
        <v>41</v>
      </c>
      <c r="C87" s="28" t="s">
        <v>493</v>
      </c>
      <c r="D87" s="29" t="s">
        <v>494</v>
      </c>
      <c r="E87" s="30">
        <v>210000</v>
      </c>
      <c r="F87" s="31">
        <v>2082.9299999999998</v>
      </c>
      <c r="G87" s="30">
        <v>25000</v>
      </c>
      <c r="H87" s="31">
        <v>21000</v>
      </c>
      <c r="I87" s="32">
        <v>16352</v>
      </c>
      <c r="J87" s="32">
        <f>E87-(F87+H87+I87)</f>
        <v>170565.07</v>
      </c>
      <c r="K87" s="122"/>
    </row>
    <row r="88" spans="1:11" x14ac:dyDescent="0.2">
      <c r="A88" s="1" t="s">
        <v>2</v>
      </c>
      <c r="B88" s="33"/>
      <c r="C88" s="34"/>
      <c r="D88" s="35" t="s">
        <v>38</v>
      </c>
      <c r="E88" s="36"/>
      <c r="F88" s="124"/>
      <c r="G88" s="36"/>
      <c r="H88" s="124"/>
      <c r="I88" s="125">
        <v>16352</v>
      </c>
      <c r="J88" s="125"/>
      <c r="K88" s="122"/>
    </row>
    <row r="89" spans="1:11" x14ac:dyDescent="0.2">
      <c r="A89" s="1" t="s">
        <v>2</v>
      </c>
      <c r="B89" s="27" t="s">
        <v>41</v>
      </c>
      <c r="C89" s="28" t="s">
        <v>495</v>
      </c>
      <c r="D89" s="29" t="s">
        <v>496</v>
      </c>
      <c r="E89" s="30">
        <v>790000</v>
      </c>
      <c r="F89" s="31">
        <v>3426.99</v>
      </c>
      <c r="G89" s="30">
        <v>3000</v>
      </c>
      <c r="H89" s="31">
        <v>3000</v>
      </c>
      <c r="I89" s="32">
        <v>2750</v>
      </c>
      <c r="J89" s="32">
        <f>E89-(F89+H89+I89)</f>
        <v>780823.01</v>
      </c>
      <c r="K89" s="122"/>
    </row>
    <row r="90" spans="1:11" x14ac:dyDescent="0.2">
      <c r="A90" s="1" t="s">
        <v>2</v>
      </c>
      <c r="B90" s="33"/>
      <c r="C90" s="34"/>
      <c r="D90" s="35" t="s">
        <v>38</v>
      </c>
      <c r="E90" s="36"/>
      <c r="F90" s="124"/>
      <c r="G90" s="36"/>
      <c r="H90" s="124"/>
      <c r="I90" s="125">
        <v>2750</v>
      </c>
      <c r="J90" s="125"/>
      <c r="K90" s="122"/>
    </row>
    <row r="91" spans="1:11" x14ac:dyDescent="0.2">
      <c r="A91" s="1" t="s">
        <v>2</v>
      </c>
      <c r="B91" s="27" t="s">
        <v>41</v>
      </c>
      <c r="C91" s="28" t="s">
        <v>497</v>
      </c>
      <c r="D91" s="29" t="s">
        <v>498</v>
      </c>
      <c r="E91" s="30">
        <v>800000</v>
      </c>
      <c r="F91" s="31">
        <v>585.64</v>
      </c>
      <c r="G91" s="30">
        <v>2000</v>
      </c>
      <c r="H91" s="31">
        <v>2000</v>
      </c>
      <c r="I91" s="32">
        <v>1000</v>
      </c>
      <c r="J91" s="32">
        <f>E91-(F91+H91+I91)</f>
        <v>796414.36</v>
      </c>
      <c r="K91" s="122"/>
    </row>
    <row r="92" spans="1:11" x14ac:dyDescent="0.2">
      <c r="A92" s="1" t="s">
        <v>2</v>
      </c>
      <c r="B92" s="33"/>
      <c r="C92" s="34"/>
      <c r="D92" s="35" t="s">
        <v>38</v>
      </c>
      <c r="E92" s="36"/>
      <c r="F92" s="124"/>
      <c r="G92" s="36"/>
      <c r="H92" s="124"/>
      <c r="I92" s="125">
        <v>1000</v>
      </c>
      <c r="J92" s="125"/>
      <c r="K92" s="122"/>
    </row>
    <row r="93" spans="1:11" x14ac:dyDescent="0.2">
      <c r="A93" s="1" t="s">
        <v>2</v>
      </c>
      <c r="B93" s="27" t="s">
        <v>41</v>
      </c>
      <c r="C93" s="28" t="s">
        <v>499</v>
      </c>
      <c r="D93" s="29" t="s">
        <v>500</v>
      </c>
      <c r="E93" s="30">
        <v>300000</v>
      </c>
      <c r="F93" s="31">
        <v>2340.35</v>
      </c>
      <c r="G93" s="30">
        <v>8700</v>
      </c>
      <c r="H93" s="31">
        <v>8700</v>
      </c>
      <c r="I93" s="32">
        <v>3911</v>
      </c>
      <c r="J93" s="32">
        <f>E93-(F93+H93+I93)</f>
        <v>285048.65000000002</v>
      </c>
      <c r="K93" s="122"/>
    </row>
    <row r="94" spans="1:11" x14ac:dyDescent="0.2">
      <c r="A94" s="1" t="s">
        <v>2</v>
      </c>
      <c r="B94" s="33"/>
      <c r="C94" s="34"/>
      <c r="D94" s="35" t="s">
        <v>38</v>
      </c>
      <c r="E94" s="36"/>
      <c r="F94" s="124"/>
      <c r="G94" s="36"/>
      <c r="H94" s="124"/>
      <c r="I94" s="125">
        <v>3911</v>
      </c>
      <c r="J94" s="125"/>
      <c r="K94" s="122"/>
    </row>
    <row r="95" spans="1:11" x14ac:dyDescent="0.2">
      <c r="A95" s="1" t="s">
        <v>2</v>
      </c>
      <c r="B95" s="27" t="s">
        <v>41</v>
      </c>
      <c r="C95" s="28" t="s">
        <v>501</v>
      </c>
      <c r="D95" s="29" t="s">
        <v>502</v>
      </c>
      <c r="E95" s="30">
        <v>80000</v>
      </c>
      <c r="F95" s="31">
        <v>4622.67</v>
      </c>
      <c r="G95" s="30">
        <v>6500</v>
      </c>
      <c r="H95" s="31">
        <v>6500</v>
      </c>
      <c r="I95" s="32">
        <v>5000</v>
      </c>
      <c r="J95" s="32">
        <f>E95-(F95+H95+I95)</f>
        <v>63877.33</v>
      </c>
      <c r="K95" s="122"/>
    </row>
    <row r="96" spans="1:11" x14ac:dyDescent="0.2">
      <c r="A96" s="1" t="s">
        <v>2</v>
      </c>
      <c r="B96" s="33"/>
      <c r="C96" s="34"/>
      <c r="D96" s="35" t="s">
        <v>38</v>
      </c>
      <c r="E96" s="36"/>
      <c r="F96" s="124"/>
      <c r="G96" s="36"/>
      <c r="H96" s="124"/>
      <c r="I96" s="125">
        <v>5000</v>
      </c>
      <c r="J96" s="125"/>
      <c r="K96" s="122"/>
    </row>
    <row r="97" spans="1:11" x14ac:dyDescent="0.2">
      <c r="A97" s="1" t="s">
        <v>2</v>
      </c>
      <c r="B97" s="27" t="s">
        <v>41</v>
      </c>
      <c r="C97" s="28" t="s">
        <v>503</v>
      </c>
      <c r="D97" s="29" t="s">
        <v>504</v>
      </c>
      <c r="E97" s="30">
        <v>860000</v>
      </c>
      <c r="F97" s="31">
        <v>23130</v>
      </c>
      <c r="G97" s="30">
        <v>11000</v>
      </c>
      <c r="H97" s="31">
        <v>11000</v>
      </c>
      <c r="I97" s="32">
        <v>8893</v>
      </c>
      <c r="J97" s="32">
        <f>E97-(F97+H97+I97)</f>
        <v>816977</v>
      </c>
      <c r="K97" s="122"/>
    </row>
    <row r="98" spans="1:11" x14ac:dyDescent="0.2">
      <c r="A98" s="1" t="s">
        <v>2</v>
      </c>
      <c r="B98" s="33"/>
      <c r="C98" s="34"/>
      <c r="D98" s="35" t="s">
        <v>38</v>
      </c>
      <c r="E98" s="36"/>
      <c r="F98" s="124"/>
      <c r="G98" s="36"/>
      <c r="H98" s="124"/>
      <c r="I98" s="125">
        <v>8893</v>
      </c>
      <c r="J98" s="125"/>
      <c r="K98" s="122"/>
    </row>
    <row r="99" spans="1:11" x14ac:dyDescent="0.2">
      <c r="A99" s="1" t="s">
        <v>2</v>
      </c>
      <c r="B99" s="27" t="s">
        <v>41</v>
      </c>
      <c r="C99" s="28" t="s">
        <v>505</v>
      </c>
      <c r="D99" s="29" t="s">
        <v>506</v>
      </c>
      <c r="E99" s="30">
        <v>2500000</v>
      </c>
      <c r="F99" s="31">
        <v>987.36</v>
      </c>
      <c r="G99" s="30">
        <v>0</v>
      </c>
      <c r="H99" s="31">
        <v>110000</v>
      </c>
      <c r="I99" s="32">
        <v>10000</v>
      </c>
      <c r="J99" s="32">
        <f>E99-(F99+H99+I99)</f>
        <v>2379012.64</v>
      </c>
      <c r="K99" s="122"/>
    </row>
    <row r="100" spans="1:11" x14ac:dyDescent="0.2">
      <c r="A100" s="1" t="s">
        <v>2</v>
      </c>
      <c r="B100" s="33"/>
      <c r="C100" s="34"/>
      <c r="D100" s="35" t="s">
        <v>38</v>
      </c>
      <c r="E100" s="36"/>
      <c r="F100" s="124"/>
      <c r="G100" s="36"/>
      <c r="H100" s="124"/>
      <c r="I100" s="125">
        <v>10000</v>
      </c>
      <c r="J100" s="125"/>
      <c r="K100" s="122"/>
    </row>
    <row r="101" spans="1:11" x14ac:dyDescent="0.2">
      <c r="A101" s="1" t="s">
        <v>2</v>
      </c>
      <c r="B101" s="27" t="s">
        <v>41</v>
      </c>
      <c r="C101" s="28" t="s">
        <v>507</v>
      </c>
      <c r="D101" s="29" t="s">
        <v>508</v>
      </c>
      <c r="E101" s="30">
        <v>500000</v>
      </c>
      <c r="F101" s="31">
        <v>937.08</v>
      </c>
      <c r="G101" s="30">
        <v>0</v>
      </c>
      <c r="H101" s="31">
        <v>3500</v>
      </c>
      <c r="I101" s="32">
        <v>20000</v>
      </c>
      <c r="J101" s="32">
        <f>E101-(F101+H101+I101)</f>
        <v>475562.92</v>
      </c>
      <c r="K101" s="122"/>
    </row>
    <row r="102" spans="1:11" x14ac:dyDescent="0.2">
      <c r="A102" s="1" t="s">
        <v>2</v>
      </c>
      <c r="B102" s="33"/>
      <c r="C102" s="34"/>
      <c r="D102" s="35" t="s">
        <v>38</v>
      </c>
      <c r="E102" s="36"/>
      <c r="F102" s="124"/>
      <c r="G102" s="36"/>
      <c r="H102" s="124"/>
      <c r="I102" s="125">
        <v>20000</v>
      </c>
      <c r="J102" s="125"/>
      <c r="K102" s="122"/>
    </row>
    <row r="103" spans="1:11" x14ac:dyDescent="0.2">
      <c r="A103" s="1" t="s">
        <v>2</v>
      </c>
      <c r="B103" s="27" t="s">
        <v>41</v>
      </c>
      <c r="C103" s="28" t="s">
        <v>509</v>
      </c>
      <c r="D103" s="29" t="s">
        <v>510</v>
      </c>
      <c r="E103" s="30">
        <v>35000</v>
      </c>
      <c r="F103" s="31">
        <v>20</v>
      </c>
      <c r="G103" s="30">
        <v>1500</v>
      </c>
      <c r="H103" s="31">
        <v>1500</v>
      </c>
      <c r="I103" s="32">
        <v>1000</v>
      </c>
      <c r="J103" s="32">
        <f>E103-(F103+H103+I103)</f>
        <v>32480</v>
      </c>
      <c r="K103" s="122"/>
    </row>
    <row r="104" spans="1:11" x14ac:dyDescent="0.2">
      <c r="A104" s="1" t="s">
        <v>2</v>
      </c>
      <c r="B104" s="33"/>
      <c r="C104" s="34"/>
      <c r="D104" s="35" t="s">
        <v>38</v>
      </c>
      <c r="E104" s="36"/>
      <c r="F104" s="124"/>
      <c r="G104" s="36"/>
      <c r="H104" s="124"/>
      <c r="I104" s="125">
        <v>1000</v>
      </c>
      <c r="J104" s="125"/>
      <c r="K104" s="122"/>
    </row>
    <row r="105" spans="1:11" x14ac:dyDescent="0.2">
      <c r="A105" s="1" t="s">
        <v>2</v>
      </c>
      <c r="B105" s="27" t="s">
        <v>41</v>
      </c>
      <c r="C105" s="28" t="s">
        <v>511</v>
      </c>
      <c r="D105" s="29" t="s">
        <v>512</v>
      </c>
      <c r="E105" s="30">
        <v>2162000</v>
      </c>
      <c r="F105" s="31">
        <v>17774.740000000002</v>
      </c>
      <c r="G105" s="30">
        <v>60000</v>
      </c>
      <c r="H105" s="31">
        <v>53700</v>
      </c>
      <c r="I105" s="32">
        <v>69970</v>
      </c>
      <c r="J105" s="32">
        <f>E105-(F105+H105+I105)</f>
        <v>2020555.26</v>
      </c>
      <c r="K105" s="122"/>
    </row>
    <row r="106" spans="1:11" x14ac:dyDescent="0.2">
      <c r="A106" s="1" t="s">
        <v>2</v>
      </c>
      <c r="B106" s="33"/>
      <c r="C106" s="34"/>
      <c r="D106" s="35" t="s">
        <v>38</v>
      </c>
      <c r="E106" s="36"/>
      <c r="F106" s="124"/>
      <c r="G106" s="36"/>
      <c r="H106" s="124"/>
      <c r="I106" s="125">
        <v>69970</v>
      </c>
      <c r="J106" s="125"/>
      <c r="K106" s="122"/>
    </row>
    <row r="107" spans="1:11" x14ac:dyDescent="0.2">
      <c r="A107" s="1" t="s">
        <v>2</v>
      </c>
      <c r="B107" s="27" t="s">
        <v>41</v>
      </c>
      <c r="C107" s="28" t="s">
        <v>513</v>
      </c>
      <c r="D107" s="29" t="s">
        <v>514</v>
      </c>
      <c r="E107" s="30">
        <v>900000</v>
      </c>
      <c r="F107" s="31">
        <v>239.58</v>
      </c>
      <c r="G107" s="30">
        <v>2000</v>
      </c>
      <c r="H107" s="31">
        <v>2000</v>
      </c>
      <c r="I107" s="32">
        <v>1000</v>
      </c>
      <c r="J107" s="32">
        <f>E107-(F107+H107+I107)</f>
        <v>896760.42</v>
      </c>
      <c r="K107" s="122"/>
    </row>
    <row r="108" spans="1:11" x14ac:dyDescent="0.2">
      <c r="A108" s="1" t="s">
        <v>2</v>
      </c>
      <c r="B108" s="33"/>
      <c r="C108" s="34"/>
      <c r="D108" s="35" t="s">
        <v>38</v>
      </c>
      <c r="E108" s="36"/>
      <c r="F108" s="124"/>
      <c r="G108" s="36"/>
      <c r="H108" s="124"/>
      <c r="I108" s="125">
        <v>1000</v>
      </c>
      <c r="J108" s="125"/>
      <c r="K108" s="122"/>
    </row>
    <row r="109" spans="1:11" x14ac:dyDescent="0.2">
      <c r="A109" s="1" t="s">
        <v>2</v>
      </c>
      <c r="B109" s="27" t="s">
        <v>41</v>
      </c>
      <c r="C109" s="28" t="s">
        <v>515</v>
      </c>
      <c r="D109" s="29" t="s">
        <v>516</v>
      </c>
      <c r="E109" s="30">
        <v>350000</v>
      </c>
      <c r="F109" s="31">
        <v>0</v>
      </c>
      <c r="G109" s="30">
        <v>2000</v>
      </c>
      <c r="H109" s="31">
        <v>2000</v>
      </c>
      <c r="I109" s="32">
        <v>1000</v>
      </c>
      <c r="J109" s="32">
        <f>E109-(F109+H109+I109)</f>
        <v>347000</v>
      </c>
      <c r="K109" s="122"/>
    </row>
    <row r="110" spans="1:11" x14ac:dyDescent="0.2">
      <c r="A110" s="1" t="s">
        <v>2</v>
      </c>
      <c r="B110" s="33"/>
      <c r="C110" s="34"/>
      <c r="D110" s="35" t="s">
        <v>38</v>
      </c>
      <c r="E110" s="36"/>
      <c r="F110" s="124"/>
      <c r="G110" s="36"/>
      <c r="H110" s="124"/>
      <c r="I110" s="125">
        <v>1000</v>
      </c>
      <c r="J110" s="125"/>
      <c r="K110" s="122"/>
    </row>
    <row r="111" spans="1:11" x14ac:dyDescent="0.2">
      <c r="A111" s="1" t="s">
        <v>2</v>
      </c>
      <c r="B111" s="27" t="s">
        <v>41</v>
      </c>
      <c r="C111" s="28" t="s">
        <v>517</v>
      </c>
      <c r="D111" s="29" t="s">
        <v>518</v>
      </c>
      <c r="E111" s="30">
        <v>447000</v>
      </c>
      <c r="F111" s="31">
        <v>1511.5</v>
      </c>
      <c r="G111" s="30">
        <v>45000</v>
      </c>
      <c r="H111" s="31">
        <v>45000</v>
      </c>
      <c r="I111" s="32">
        <v>100000</v>
      </c>
      <c r="J111" s="32">
        <f>E111-(F111+H111+I111)</f>
        <v>300488.5</v>
      </c>
      <c r="K111" s="122"/>
    </row>
    <row r="112" spans="1:11" x14ac:dyDescent="0.2">
      <c r="A112" s="1" t="s">
        <v>2</v>
      </c>
      <c r="B112" s="33"/>
      <c r="C112" s="34"/>
      <c r="D112" s="35" t="s">
        <v>38</v>
      </c>
      <c r="E112" s="36"/>
      <c r="F112" s="124"/>
      <c r="G112" s="36"/>
      <c r="H112" s="124"/>
      <c r="I112" s="125">
        <v>100000</v>
      </c>
      <c r="J112" s="125"/>
      <c r="K112" s="122"/>
    </row>
    <row r="113" spans="1:11" x14ac:dyDescent="0.2">
      <c r="A113" s="1" t="s">
        <v>2</v>
      </c>
      <c r="B113" s="27" t="s">
        <v>41</v>
      </c>
      <c r="C113" s="28" t="s">
        <v>519</v>
      </c>
      <c r="D113" s="29" t="s">
        <v>520</v>
      </c>
      <c r="E113" s="30">
        <v>260000</v>
      </c>
      <c r="F113" s="31">
        <v>0</v>
      </c>
      <c r="G113" s="30">
        <v>2000</v>
      </c>
      <c r="H113" s="31">
        <v>2000</v>
      </c>
      <c r="I113" s="32">
        <v>2000</v>
      </c>
      <c r="J113" s="32">
        <f>E113-(F113+H113+I113)</f>
        <v>256000</v>
      </c>
      <c r="K113" s="122"/>
    </row>
    <row r="114" spans="1:11" x14ac:dyDescent="0.2">
      <c r="A114" s="1" t="s">
        <v>2</v>
      </c>
      <c r="B114" s="33"/>
      <c r="C114" s="34"/>
      <c r="D114" s="35" t="s">
        <v>38</v>
      </c>
      <c r="E114" s="36"/>
      <c r="F114" s="124"/>
      <c r="G114" s="36"/>
      <c r="H114" s="124"/>
      <c r="I114" s="125">
        <v>2000</v>
      </c>
      <c r="J114" s="125"/>
      <c r="K114" s="122"/>
    </row>
    <row r="115" spans="1:11" x14ac:dyDescent="0.2">
      <c r="A115" s="1" t="s">
        <v>2</v>
      </c>
      <c r="B115" s="27" t="s">
        <v>41</v>
      </c>
      <c r="C115" s="28" t="s">
        <v>1273</v>
      </c>
      <c r="D115" s="29" t="s">
        <v>1274</v>
      </c>
      <c r="E115" s="30">
        <v>70000</v>
      </c>
      <c r="F115" s="31">
        <v>70.25</v>
      </c>
      <c r="G115" s="30">
        <v>5000</v>
      </c>
      <c r="H115" s="31">
        <v>5000</v>
      </c>
      <c r="I115" s="32">
        <v>1500</v>
      </c>
      <c r="J115" s="32">
        <f>E115-(F115+H115+I115)</f>
        <v>63429.75</v>
      </c>
      <c r="K115" s="122"/>
    </row>
    <row r="116" spans="1:11" x14ac:dyDescent="0.2">
      <c r="A116" s="1" t="s">
        <v>2</v>
      </c>
      <c r="B116" s="33"/>
      <c r="C116" s="34"/>
      <c r="D116" s="35" t="s">
        <v>38</v>
      </c>
      <c r="E116" s="36"/>
      <c r="F116" s="124"/>
      <c r="G116" s="36"/>
      <c r="H116" s="124"/>
      <c r="I116" s="125">
        <v>1500</v>
      </c>
      <c r="J116" s="125"/>
      <c r="K116" s="122"/>
    </row>
    <row r="117" spans="1:11" x14ac:dyDescent="0.2">
      <c r="A117" s="1" t="s">
        <v>2</v>
      </c>
      <c r="B117" s="27" t="s">
        <v>41</v>
      </c>
      <c r="C117" s="28" t="s">
        <v>521</v>
      </c>
      <c r="D117" s="29" t="s">
        <v>522</v>
      </c>
      <c r="E117" s="30">
        <v>355000</v>
      </c>
      <c r="F117" s="31">
        <v>0</v>
      </c>
      <c r="G117" s="30">
        <v>7000</v>
      </c>
      <c r="H117" s="31">
        <v>7000</v>
      </c>
      <c r="I117" s="32">
        <v>3500</v>
      </c>
      <c r="J117" s="32">
        <f>E117-(F117+H117+I117)</f>
        <v>344500</v>
      </c>
      <c r="K117" s="122"/>
    </row>
    <row r="118" spans="1:11" x14ac:dyDescent="0.2">
      <c r="A118" s="1" t="s">
        <v>2</v>
      </c>
      <c r="B118" s="33"/>
      <c r="C118" s="34"/>
      <c r="D118" s="35" t="s">
        <v>38</v>
      </c>
      <c r="E118" s="36"/>
      <c r="F118" s="124"/>
      <c r="G118" s="36"/>
      <c r="H118" s="124"/>
      <c r="I118" s="125">
        <v>3500</v>
      </c>
      <c r="J118" s="125"/>
      <c r="K118" s="122"/>
    </row>
    <row r="119" spans="1:11" x14ac:dyDescent="0.2">
      <c r="A119" s="1" t="s">
        <v>2</v>
      </c>
      <c r="B119" s="27" t="s">
        <v>41</v>
      </c>
      <c r="C119" s="28" t="s">
        <v>523</v>
      </c>
      <c r="D119" s="29" t="s">
        <v>524</v>
      </c>
      <c r="E119" s="30">
        <v>75000</v>
      </c>
      <c r="F119" s="31">
        <v>1779.91</v>
      </c>
      <c r="G119" s="30">
        <v>5000</v>
      </c>
      <c r="H119" s="31">
        <v>5000</v>
      </c>
      <c r="I119" s="32">
        <v>3000</v>
      </c>
      <c r="J119" s="32">
        <f>E119-(F119+H119+I119)</f>
        <v>65220.09</v>
      </c>
      <c r="K119" s="122"/>
    </row>
    <row r="120" spans="1:11" x14ac:dyDescent="0.2">
      <c r="A120" s="1" t="s">
        <v>2</v>
      </c>
      <c r="B120" s="33"/>
      <c r="C120" s="34"/>
      <c r="D120" s="35" t="s">
        <v>38</v>
      </c>
      <c r="E120" s="36"/>
      <c r="F120" s="124"/>
      <c r="G120" s="36"/>
      <c r="H120" s="124"/>
      <c r="I120" s="125">
        <v>3000</v>
      </c>
      <c r="J120" s="125"/>
      <c r="K120" s="122"/>
    </row>
    <row r="121" spans="1:11" x14ac:dyDescent="0.2">
      <c r="A121" s="1" t="s">
        <v>2</v>
      </c>
      <c r="B121" s="27" t="s">
        <v>41</v>
      </c>
      <c r="C121" s="28" t="s">
        <v>525</v>
      </c>
      <c r="D121" s="29" t="s">
        <v>526</v>
      </c>
      <c r="E121" s="30">
        <v>19500</v>
      </c>
      <c r="F121" s="31">
        <v>65.59</v>
      </c>
      <c r="G121" s="30">
        <v>7000</v>
      </c>
      <c r="H121" s="31">
        <v>11000</v>
      </c>
      <c r="I121" s="32">
        <v>7664</v>
      </c>
      <c r="J121" s="32">
        <f>E121-(F121+H121+I121)</f>
        <v>770.40999999999985</v>
      </c>
      <c r="K121" s="122"/>
    </row>
    <row r="122" spans="1:11" x14ac:dyDescent="0.2">
      <c r="A122" s="1" t="s">
        <v>2</v>
      </c>
      <c r="B122" s="33"/>
      <c r="C122" s="34"/>
      <c r="D122" s="35" t="s">
        <v>38</v>
      </c>
      <c r="E122" s="36"/>
      <c r="F122" s="124"/>
      <c r="G122" s="36"/>
      <c r="H122" s="124"/>
      <c r="I122" s="125">
        <v>7664</v>
      </c>
      <c r="J122" s="125"/>
      <c r="K122" s="122"/>
    </row>
    <row r="123" spans="1:11" x14ac:dyDescent="0.2">
      <c r="A123" s="1" t="s">
        <v>2</v>
      </c>
      <c r="B123" s="27" t="s">
        <v>41</v>
      </c>
      <c r="C123" s="28" t="s">
        <v>527</v>
      </c>
      <c r="D123" s="29" t="s">
        <v>528</v>
      </c>
      <c r="E123" s="30">
        <v>200000</v>
      </c>
      <c r="F123" s="31">
        <v>0</v>
      </c>
      <c r="G123" s="30">
        <v>1000</v>
      </c>
      <c r="H123" s="31">
        <v>1000</v>
      </c>
      <c r="I123" s="32">
        <v>100</v>
      </c>
      <c r="J123" s="32">
        <f>E123-(F123+H123+I123)</f>
        <v>198900</v>
      </c>
      <c r="K123" s="122"/>
    </row>
    <row r="124" spans="1:11" x14ac:dyDescent="0.2">
      <c r="A124" s="1" t="s">
        <v>2</v>
      </c>
      <c r="B124" s="33"/>
      <c r="C124" s="34"/>
      <c r="D124" s="35" t="s">
        <v>38</v>
      </c>
      <c r="E124" s="36"/>
      <c r="F124" s="124"/>
      <c r="G124" s="36"/>
      <c r="H124" s="124"/>
      <c r="I124" s="125">
        <v>100</v>
      </c>
      <c r="J124" s="125"/>
      <c r="K124" s="122"/>
    </row>
    <row r="125" spans="1:11" x14ac:dyDescent="0.2">
      <c r="A125" s="1" t="s">
        <v>2</v>
      </c>
      <c r="B125" s="27" t="s">
        <v>41</v>
      </c>
      <c r="C125" s="28" t="s">
        <v>529</v>
      </c>
      <c r="D125" s="29" t="s">
        <v>530</v>
      </c>
      <c r="E125" s="30">
        <v>40000</v>
      </c>
      <c r="F125" s="31">
        <v>0</v>
      </c>
      <c r="G125" s="30">
        <v>500</v>
      </c>
      <c r="H125" s="31">
        <v>1500</v>
      </c>
      <c r="I125" s="32">
        <v>500</v>
      </c>
      <c r="J125" s="32">
        <f>E125-(F125+H125+I125)</f>
        <v>38000</v>
      </c>
      <c r="K125" s="122"/>
    </row>
    <row r="126" spans="1:11" x14ac:dyDescent="0.2">
      <c r="A126" s="1" t="s">
        <v>2</v>
      </c>
      <c r="B126" s="33"/>
      <c r="C126" s="34"/>
      <c r="D126" s="35" t="s">
        <v>38</v>
      </c>
      <c r="E126" s="36"/>
      <c r="F126" s="124"/>
      <c r="G126" s="36"/>
      <c r="H126" s="124"/>
      <c r="I126" s="125">
        <v>500</v>
      </c>
      <c r="J126" s="125"/>
      <c r="K126" s="122"/>
    </row>
    <row r="127" spans="1:11" x14ac:dyDescent="0.2">
      <c r="A127" s="1" t="s">
        <v>2</v>
      </c>
      <c r="B127" s="27" t="s">
        <v>531</v>
      </c>
      <c r="C127" s="28" t="s">
        <v>532</v>
      </c>
      <c r="D127" s="29" t="s">
        <v>533</v>
      </c>
      <c r="E127" s="30">
        <v>2391323.38</v>
      </c>
      <c r="F127" s="31">
        <v>2301210.04</v>
      </c>
      <c r="G127" s="30">
        <v>173000</v>
      </c>
      <c r="H127" s="31">
        <v>173000</v>
      </c>
      <c r="I127" s="32">
        <v>54000</v>
      </c>
      <c r="J127" s="32">
        <f>E127-(F127+H127+I127)</f>
        <v>-136886.66000000015</v>
      </c>
      <c r="K127" s="122"/>
    </row>
    <row r="128" spans="1:11" x14ac:dyDescent="0.2">
      <c r="A128" s="1" t="s">
        <v>2</v>
      </c>
      <c r="B128" s="33"/>
      <c r="C128" s="34"/>
      <c r="D128" s="35" t="s">
        <v>38</v>
      </c>
      <c r="E128" s="36"/>
      <c r="F128" s="124"/>
      <c r="G128" s="36"/>
      <c r="H128" s="124"/>
      <c r="I128" s="125">
        <v>54000</v>
      </c>
      <c r="J128" s="125"/>
      <c r="K128" s="122"/>
    </row>
    <row r="129" spans="1:11" x14ac:dyDescent="0.2">
      <c r="A129" s="1" t="s">
        <v>2</v>
      </c>
      <c r="B129" s="27" t="s">
        <v>531</v>
      </c>
      <c r="C129" s="28" t="s">
        <v>534</v>
      </c>
      <c r="D129" s="29" t="s">
        <v>535</v>
      </c>
      <c r="E129" s="30">
        <v>900000</v>
      </c>
      <c r="F129" s="31">
        <v>687739.79</v>
      </c>
      <c r="G129" s="30">
        <v>122000</v>
      </c>
      <c r="H129" s="31">
        <v>68595.5</v>
      </c>
      <c r="I129" s="32">
        <v>127530</v>
      </c>
      <c r="J129" s="32">
        <f>E129-(F129+H129+I129)</f>
        <v>16134.709999999963</v>
      </c>
      <c r="K129" s="122"/>
    </row>
    <row r="130" spans="1:11" x14ac:dyDescent="0.2">
      <c r="A130" s="1" t="s">
        <v>2</v>
      </c>
      <c r="B130" s="33"/>
      <c r="C130" s="34"/>
      <c r="D130" s="35" t="s">
        <v>38</v>
      </c>
      <c r="E130" s="36"/>
      <c r="F130" s="124"/>
      <c r="G130" s="36"/>
      <c r="H130" s="124"/>
      <c r="I130" s="125">
        <v>127530</v>
      </c>
      <c r="J130" s="125"/>
      <c r="K130" s="122"/>
    </row>
    <row r="131" spans="1:11" x14ac:dyDescent="0.2">
      <c r="A131" s="1" t="s">
        <v>2</v>
      </c>
      <c r="B131" s="27" t="s">
        <v>531</v>
      </c>
      <c r="C131" s="28" t="s">
        <v>536</v>
      </c>
      <c r="D131" s="29" t="s">
        <v>537</v>
      </c>
      <c r="E131" s="30">
        <v>1030924</v>
      </c>
      <c r="F131" s="31">
        <v>829330.41</v>
      </c>
      <c r="G131" s="30">
        <v>128000</v>
      </c>
      <c r="H131" s="31">
        <v>78587.7</v>
      </c>
      <c r="I131" s="32">
        <v>62000</v>
      </c>
      <c r="J131" s="32">
        <f>E131-(F131+H131+I131)</f>
        <v>61005.890000000014</v>
      </c>
      <c r="K131" s="122"/>
    </row>
    <row r="132" spans="1:11" x14ac:dyDescent="0.2">
      <c r="A132" s="1" t="s">
        <v>2</v>
      </c>
      <c r="B132" s="33"/>
      <c r="C132" s="34"/>
      <c r="D132" s="35" t="s">
        <v>38</v>
      </c>
      <c r="E132" s="36"/>
      <c r="F132" s="124"/>
      <c r="G132" s="36"/>
      <c r="H132" s="124"/>
      <c r="I132" s="125">
        <v>62000</v>
      </c>
      <c r="J132" s="125"/>
      <c r="K132" s="122"/>
    </row>
    <row r="133" spans="1:11" x14ac:dyDescent="0.2">
      <c r="A133" s="1" t="s">
        <v>2</v>
      </c>
      <c r="B133" s="27" t="s">
        <v>531</v>
      </c>
      <c r="C133" s="28" t="s">
        <v>538</v>
      </c>
      <c r="D133" s="29" t="s">
        <v>539</v>
      </c>
      <c r="E133" s="30">
        <v>543532.65</v>
      </c>
      <c r="F133" s="31">
        <v>241630.54</v>
      </c>
      <c r="G133" s="30">
        <v>40000</v>
      </c>
      <c r="H133" s="31">
        <v>40000</v>
      </c>
      <c r="I133" s="32">
        <v>40000</v>
      </c>
      <c r="J133" s="32">
        <f>E133-(F133+H133+I133)</f>
        <v>221902.11</v>
      </c>
      <c r="K133" s="122"/>
    </row>
    <row r="134" spans="1:11" x14ac:dyDescent="0.2">
      <c r="A134" s="1" t="s">
        <v>2</v>
      </c>
      <c r="B134" s="33"/>
      <c r="C134" s="34"/>
      <c r="D134" s="35" t="s">
        <v>38</v>
      </c>
      <c r="E134" s="36"/>
      <c r="F134" s="124"/>
      <c r="G134" s="36"/>
      <c r="H134" s="124"/>
      <c r="I134" s="125">
        <v>40000</v>
      </c>
      <c r="J134" s="125"/>
      <c r="K134" s="122"/>
    </row>
    <row r="135" spans="1:11" x14ac:dyDescent="0.2">
      <c r="A135" s="1" t="s">
        <v>2</v>
      </c>
      <c r="B135" s="27" t="s">
        <v>531</v>
      </c>
      <c r="C135" s="28" t="s">
        <v>540</v>
      </c>
      <c r="D135" s="29" t="s">
        <v>541</v>
      </c>
      <c r="E135" s="30">
        <v>950000</v>
      </c>
      <c r="F135" s="31">
        <v>837506.95</v>
      </c>
      <c r="G135" s="30">
        <v>48100</v>
      </c>
      <c r="H135" s="31">
        <v>59495.9</v>
      </c>
      <c r="I135" s="32">
        <v>6000</v>
      </c>
      <c r="J135" s="32">
        <f>E135-(F135+H135+I135)</f>
        <v>46997.150000000023</v>
      </c>
      <c r="K135" s="122"/>
    </row>
    <row r="136" spans="1:11" x14ac:dyDescent="0.2">
      <c r="A136" s="1" t="s">
        <v>2</v>
      </c>
      <c r="B136" s="33"/>
      <c r="C136" s="34"/>
      <c r="D136" s="35" t="s">
        <v>766</v>
      </c>
      <c r="E136" s="36"/>
      <c r="F136" s="124"/>
      <c r="G136" s="36"/>
      <c r="H136" s="124"/>
      <c r="I136" s="125">
        <v>5100</v>
      </c>
      <c r="J136" s="125"/>
      <c r="K136" s="122"/>
    </row>
    <row r="137" spans="1:11" x14ac:dyDescent="0.2">
      <c r="A137" s="1" t="s">
        <v>2</v>
      </c>
      <c r="B137" s="33"/>
      <c r="C137" s="34"/>
      <c r="D137" s="35" t="s">
        <v>38</v>
      </c>
      <c r="E137" s="36"/>
      <c r="F137" s="124"/>
      <c r="G137" s="36"/>
      <c r="H137" s="124"/>
      <c r="I137" s="125">
        <v>900</v>
      </c>
      <c r="J137" s="125"/>
      <c r="K137" s="122"/>
    </row>
    <row r="138" spans="1:11" x14ac:dyDescent="0.2">
      <c r="A138" s="1" t="s">
        <v>2</v>
      </c>
      <c r="B138" s="27" t="s">
        <v>531</v>
      </c>
      <c r="C138" s="28" t="s">
        <v>542</v>
      </c>
      <c r="D138" s="29" t="s">
        <v>543</v>
      </c>
      <c r="E138" s="30">
        <v>100000</v>
      </c>
      <c r="F138" s="31">
        <v>52781.24</v>
      </c>
      <c r="G138" s="30">
        <v>7800</v>
      </c>
      <c r="H138" s="31">
        <v>7800</v>
      </c>
      <c r="I138" s="32">
        <v>4500</v>
      </c>
      <c r="J138" s="32">
        <f>E138-(F138+H138+I138)</f>
        <v>34918.76</v>
      </c>
      <c r="K138" s="122"/>
    </row>
    <row r="139" spans="1:11" x14ac:dyDescent="0.2">
      <c r="A139" s="1" t="s">
        <v>2</v>
      </c>
      <c r="B139" s="33"/>
      <c r="C139" s="34"/>
      <c r="D139" s="35" t="s">
        <v>38</v>
      </c>
      <c r="E139" s="36"/>
      <c r="F139" s="124"/>
      <c r="G139" s="36"/>
      <c r="H139" s="124"/>
      <c r="I139" s="125">
        <v>4500</v>
      </c>
      <c r="J139" s="125"/>
      <c r="K139" s="122"/>
    </row>
    <row r="140" spans="1:11" x14ac:dyDescent="0.2">
      <c r="A140" s="1" t="s">
        <v>2</v>
      </c>
      <c r="B140" s="27" t="s">
        <v>531</v>
      </c>
      <c r="C140" s="28" t="s">
        <v>544</v>
      </c>
      <c r="D140" s="29" t="s">
        <v>545</v>
      </c>
      <c r="E140" s="30">
        <v>74479</v>
      </c>
      <c r="F140" s="31">
        <v>18868.02</v>
      </c>
      <c r="G140" s="30">
        <v>5000</v>
      </c>
      <c r="H140" s="31">
        <v>5000</v>
      </c>
      <c r="I140" s="32">
        <v>4000</v>
      </c>
      <c r="J140" s="32">
        <f>E140-(F140+H140+I140)</f>
        <v>46610.979999999996</v>
      </c>
      <c r="K140" s="122"/>
    </row>
    <row r="141" spans="1:11" x14ac:dyDescent="0.2">
      <c r="A141" s="1" t="s">
        <v>2</v>
      </c>
      <c r="B141" s="33"/>
      <c r="C141" s="34"/>
      <c r="D141" s="35" t="s">
        <v>38</v>
      </c>
      <c r="E141" s="36"/>
      <c r="F141" s="124"/>
      <c r="G141" s="36"/>
      <c r="H141" s="124"/>
      <c r="I141" s="125">
        <v>4000</v>
      </c>
      <c r="J141" s="125"/>
      <c r="K141" s="122"/>
    </row>
    <row r="142" spans="1:11" x14ac:dyDescent="0.2">
      <c r="A142" s="1" t="s">
        <v>2</v>
      </c>
      <c r="B142" s="27" t="s">
        <v>531</v>
      </c>
      <c r="C142" s="28" t="s">
        <v>546</v>
      </c>
      <c r="D142" s="29" t="s">
        <v>547</v>
      </c>
      <c r="E142" s="30">
        <v>324004</v>
      </c>
      <c r="F142" s="31">
        <v>224002.84</v>
      </c>
      <c r="G142" s="30">
        <v>100000</v>
      </c>
      <c r="H142" s="31">
        <v>80000</v>
      </c>
      <c r="I142" s="32">
        <v>50000</v>
      </c>
      <c r="J142" s="32">
        <f>E142-(F142+H142+I142)</f>
        <v>-29998.839999999967</v>
      </c>
      <c r="K142" s="122"/>
    </row>
    <row r="143" spans="1:11" x14ac:dyDescent="0.2">
      <c r="A143" s="1" t="s">
        <v>2</v>
      </c>
      <c r="B143" s="33"/>
      <c r="C143" s="34"/>
      <c r="D143" s="35" t="s">
        <v>38</v>
      </c>
      <c r="E143" s="36"/>
      <c r="F143" s="124"/>
      <c r="G143" s="36"/>
      <c r="H143" s="124"/>
      <c r="I143" s="125">
        <v>50000</v>
      </c>
      <c r="J143" s="125"/>
      <c r="K143" s="122"/>
    </row>
    <row r="144" spans="1:11" x14ac:dyDescent="0.2">
      <c r="A144" s="1" t="s">
        <v>2</v>
      </c>
      <c r="B144" s="27" t="s">
        <v>531</v>
      </c>
      <c r="C144" s="28" t="s">
        <v>548</v>
      </c>
      <c r="D144" s="29" t="s">
        <v>549</v>
      </c>
      <c r="E144" s="30">
        <v>353802</v>
      </c>
      <c r="F144" s="31">
        <v>289912.98</v>
      </c>
      <c r="G144" s="30">
        <v>25000</v>
      </c>
      <c r="H144" s="31">
        <v>25000</v>
      </c>
      <c r="I144" s="32">
        <v>21900</v>
      </c>
      <c r="J144" s="32">
        <f>E144-(F144+H144+I144)</f>
        <v>16989.020000000019</v>
      </c>
      <c r="K144" s="122"/>
    </row>
    <row r="145" spans="1:11" x14ac:dyDescent="0.2">
      <c r="A145" s="1" t="s">
        <v>2</v>
      </c>
      <c r="B145" s="33"/>
      <c r="C145" s="34"/>
      <c r="D145" s="35" t="s">
        <v>38</v>
      </c>
      <c r="E145" s="36"/>
      <c r="F145" s="124"/>
      <c r="G145" s="36"/>
      <c r="H145" s="124"/>
      <c r="I145" s="125">
        <v>21900</v>
      </c>
      <c r="J145" s="125"/>
      <c r="K145" s="122"/>
    </row>
    <row r="146" spans="1:11" x14ac:dyDescent="0.2">
      <c r="A146" s="1" t="s">
        <v>2</v>
      </c>
      <c r="B146" s="27" t="s">
        <v>531</v>
      </c>
      <c r="C146" s="28" t="s">
        <v>550</v>
      </c>
      <c r="D146" s="29" t="s">
        <v>551</v>
      </c>
      <c r="E146" s="30">
        <v>335800</v>
      </c>
      <c r="F146" s="31">
        <v>6115.72</v>
      </c>
      <c r="G146" s="30">
        <v>1000</v>
      </c>
      <c r="H146" s="31">
        <v>15000</v>
      </c>
      <c r="I146" s="32">
        <v>12500</v>
      </c>
      <c r="J146" s="32">
        <f>E146-(F146+H146+I146)</f>
        <v>302184.28000000003</v>
      </c>
      <c r="K146" s="122"/>
    </row>
    <row r="147" spans="1:11" x14ac:dyDescent="0.2">
      <c r="A147" s="1" t="s">
        <v>2</v>
      </c>
      <c r="B147" s="33"/>
      <c r="C147" s="34"/>
      <c r="D147" s="35" t="s">
        <v>38</v>
      </c>
      <c r="E147" s="36"/>
      <c r="F147" s="124"/>
      <c r="G147" s="36"/>
      <c r="H147" s="124"/>
      <c r="I147" s="125">
        <v>12500</v>
      </c>
      <c r="J147" s="125"/>
      <c r="K147" s="122"/>
    </row>
    <row r="148" spans="1:11" x14ac:dyDescent="0.2">
      <c r="A148" s="1" t="s">
        <v>2</v>
      </c>
      <c r="B148" s="27" t="s">
        <v>531</v>
      </c>
      <c r="C148" s="28" t="s">
        <v>552</v>
      </c>
      <c r="D148" s="29" t="s">
        <v>553</v>
      </c>
      <c r="E148" s="30">
        <v>500000</v>
      </c>
      <c r="F148" s="31">
        <v>288904.11</v>
      </c>
      <c r="G148" s="30">
        <v>15771</v>
      </c>
      <c r="H148" s="31">
        <v>15771</v>
      </c>
      <c r="I148" s="32">
        <v>20000</v>
      </c>
      <c r="J148" s="32">
        <f>E148-(F148+H148+I148)</f>
        <v>175324.89</v>
      </c>
      <c r="K148" s="122"/>
    </row>
    <row r="149" spans="1:11" x14ac:dyDescent="0.2">
      <c r="A149" s="1" t="s">
        <v>2</v>
      </c>
      <c r="B149" s="33"/>
      <c r="C149" s="34"/>
      <c r="D149" s="35" t="s">
        <v>38</v>
      </c>
      <c r="E149" s="36"/>
      <c r="F149" s="124"/>
      <c r="G149" s="36"/>
      <c r="H149" s="124"/>
      <c r="I149" s="125">
        <v>20000</v>
      </c>
      <c r="J149" s="125"/>
      <c r="K149" s="122"/>
    </row>
    <row r="150" spans="1:11" x14ac:dyDescent="0.2">
      <c r="A150" s="1" t="s">
        <v>2</v>
      </c>
      <c r="B150" s="27" t="s">
        <v>531</v>
      </c>
      <c r="C150" s="28" t="s">
        <v>554</v>
      </c>
      <c r="D150" s="29" t="s">
        <v>555</v>
      </c>
      <c r="E150" s="30">
        <v>1500000</v>
      </c>
      <c r="F150" s="31">
        <v>54996.03</v>
      </c>
      <c r="G150" s="30">
        <v>15000</v>
      </c>
      <c r="H150" s="31">
        <v>5000</v>
      </c>
      <c r="I150" s="32">
        <v>38300</v>
      </c>
      <c r="J150" s="32">
        <f>E150-(F150+H150+I150)</f>
        <v>1401703.97</v>
      </c>
      <c r="K150" s="122"/>
    </row>
    <row r="151" spans="1:11" x14ac:dyDescent="0.2">
      <c r="A151" s="1" t="s">
        <v>2</v>
      </c>
      <c r="B151" s="33"/>
      <c r="C151" s="34"/>
      <c r="D151" s="35" t="s">
        <v>38</v>
      </c>
      <c r="E151" s="36"/>
      <c r="F151" s="124"/>
      <c r="G151" s="36"/>
      <c r="H151" s="124"/>
      <c r="I151" s="125">
        <v>38300</v>
      </c>
      <c r="J151" s="125"/>
      <c r="K151" s="122"/>
    </row>
    <row r="152" spans="1:11" x14ac:dyDescent="0.2">
      <c r="A152" s="1" t="s">
        <v>2</v>
      </c>
      <c r="B152" s="27" t="s">
        <v>531</v>
      </c>
      <c r="C152" s="28" t="s">
        <v>556</v>
      </c>
      <c r="D152" s="29" t="s">
        <v>557</v>
      </c>
      <c r="E152" s="30">
        <v>800000</v>
      </c>
      <c r="F152" s="31">
        <v>32453.7</v>
      </c>
      <c r="G152" s="30">
        <v>15000</v>
      </c>
      <c r="H152" s="31">
        <v>3000</v>
      </c>
      <c r="I152" s="32">
        <v>5000</v>
      </c>
      <c r="J152" s="32">
        <f>E152-(F152+H152+I152)</f>
        <v>759546.3</v>
      </c>
      <c r="K152" s="122"/>
    </row>
    <row r="153" spans="1:11" x14ac:dyDescent="0.2">
      <c r="A153" s="1" t="s">
        <v>2</v>
      </c>
      <c r="B153" s="33"/>
      <c r="C153" s="34"/>
      <c r="D153" s="35" t="s">
        <v>38</v>
      </c>
      <c r="E153" s="36"/>
      <c r="F153" s="124"/>
      <c r="G153" s="36"/>
      <c r="H153" s="124"/>
      <c r="I153" s="125">
        <v>5000</v>
      </c>
      <c r="J153" s="125"/>
      <c r="K153" s="122"/>
    </row>
    <row r="154" spans="1:11" x14ac:dyDescent="0.2">
      <c r="A154" s="1" t="s">
        <v>2</v>
      </c>
      <c r="B154" s="27" t="s">
        <v>531</v>
      </c>
      <c r="C154" s="28" t="s">
        <v>558</v>
      </c>
      <c r="D154" s="29" t="s">
        <v>559</v>
      </c>
      <c r="E154" s="30">
        <v>1020000</v>
      </c>
      <c r="F154" s="31">
        <v>754189.46</v>
      </c>
      <c r="G154" s="30">
        <v>2000</v>
      </c>
      <c r="H154" s="31">
        <v>37027.699999999997</v>
      </c>
      <c r="I154" s="32">
        <v>21797</v>
      </c>
      <c r="J154" s="32">
        <f>E154-(F154+H154+I154)</f>
        <v>206985.84000000008</v>
      </c>
      <c r="K154" s="122"/>
    </row>
    <row r="155" spans="1:11" x14ac:dyDescent="0.2">
      <c r="A155" s="1" t="s">
        <v>2</v>
      </c>
      <c r="B155" s="33"/>
      <c r="C155" s="34"/>
      <c r="D155" s="35" t="s">
        <v>38</v>
      </c>
      <c r="E155" s="36"/>
      <c r="F155" s="124"/>
      <c r="G155" s="36"/>
      <c r="H155" s="124"/>
      <c r="I155" s="125">
        <v>21797</v>
      </c>
      <c r="J155" s="125"/>
      <c r="K155" s="122"/>
    </row>
    <row r="156" spans="1:11" x14ac:dyDescent="0.2">
      <c r="A156" s="1" t="s">
        <v>2</v>
      </c>
      <c r="B156" s="27" t="s">
        <v>531</v>
      </c>
      <c r="C156" s="28" t="s">
        <v>560</v>
      </c>
      <c r="D156" s="29" t="s">
        <v>561</v>
      </c>
      <c r="E156" s="30">
        <v>55000</v>
      </c>
      <c r="F156" s="31">
        <v>1192</v>
      </c>
      <c r="G156" s="30">
        <v>0</v>
      </c>
      <c r="H156" s="31">
        <v>0</v>
      </c>
      <c r="I156" s="32">
        <v>50</v>
      </c>
      <c r="J156" s="32">
        <f>E156-(F156+H156+I156)</f>
        <v>53758</v>
      </c>
      <c r="K156" s="122"/>
    </row>
    <row r="157" spans="1:11" x14ac:dyDescent="0.2">
      <c r="A157" s="1" t="s">
        <v>2</v>
      </c>
      <c r="B157" s="33"/>
      <c r="C157" s="34"/>
      <c r="D157" s="35" t="s">
        <v>38</v>
      </c>
      <c r="E157" s="36"/>
      <c r="F157" s="124"/>
      <c r="G157" s="36"/>
      <c r="H157" s="124"/>
      <c r="I157" s="125">
        <v>50</v>
      </c>
      <c r="J157" s="125"/>
      <c r="K157" s="122"/>
    </row>
    <row r="158" spans="1:11" x14ac:dyDescent="0.2">
      <c r="A158" s="1" t="s">
        <v>2</v>
      </c>
      <c r="B158" s="27" t="s">
        <v>531</v>
      </c>
      <c r="C158" s="28" t="s">
        <v>562</v>
      </c>
      <c r="D158" s="29" t="s">
        <v>563</v>
      </c>
      <c r="E158" s="30">
        <v>100300</v>
      </c>
      <c r="F158" s="31">
        <v>7502.05</v>
      </c>
      <c r="G158" s="30">
        <v>2000</v>
      </c>
      <c r="H158" s="31">
        <v>2000</v>
      </c>
      <c r="I158" s="32">
        <v>3000</v>
      </c>
      <c r="J158" s="32">
        <f>E158-(F158+H158+I158)</f>
        <v>87797.95</v>
      </c>
      <c r="K158" s="122"/>
    </row>
    <row r="159" spans="1:11" x14ac:dyDescent="0.2">
      <c r="A159" s="1" t="s">
        <v>2</v>
      </c>
      <c r="B159" s="33"/>
      <c r="C159" s="34"/>
      <c r="D159" s="35" t="s">
        <v>38</v>
      </c>
      <c r="E159" s="36"/>
      <c r="F159" s="124"/>
      <c r="G159" s="36"/>
      <c r="H159" s="124"/>
      <c r="I159" s="125">
        <v>3000</v>
      </c>
      <c r="J159" s="125"/>
      <c r="K159" s="122"/>
    </row>
    <row r="160" spans="1:11" x14ac:dyDescent="0.2">
      <c r="A160" s="1" t="s">
        <v>2</v>
      </c>
      <c r="B160" s="27" t="s">
        <v>531</v>
      </c>
      <c r="C160" s="28" t="s">
        <v>564</v>
      </c>
      <c r="D160" s="29" t="s">
        <v>565</v>
      </c>
      <c r="E160" s="30">
        <v>109907</v>
      </c>
      <c r="F160" s="31">
        <v>29631.58</v>
      </c>
      <c r="G160" s="30">
        <v>30000</v>
      </c>
      <c r="H160" s="31">
        <v>0</v>
      </c>
      <c r="I160" s="32">
        <v>1000</v>
      </c>
      <c r="J160" s="32">
        <f>E160-(F160+H160+I160)</f>
        <v>79275.42</v>
      </c>
      <c r="K160" s="122"/>
    </row>
    <row r="161" spans="1:11" x14ac:dyDescent="0.2">
      <c r="A161" s="1" t="s">
        <v>2</v>
      </c>
      <c r="B161" s="33"/>
      <c r="C161" s="34"/>
      <c r="D161" s="35" t="s">
        <v>38</v>
      </c>
      <c r="E161" s="36"/>
      <c r="F161" s="124"/>
      <c r="G161" s="36"/>
      <c r="H161" s="124"/>
      <c r="I161" s="125">
        <v>1000</v>
      </c>
      <c r="J161" s="125"/>
      <c r="K161" s="122"/>
    </row>
    <row r="162" spans="1:11" x14ac:dyDescent="0.2">
      <c r="A162" s="1" t="s">
        <v>2</v>
      </c>
      <c r="B162" s="27" t="s">
        <v>531</v>
      </c>
      <c r="C162" s="28" t="s">
        <v>566</v>
      </c>
      <c r="D162" s="29" t="s">
        <v>567</v>
      </c>
      <c r="E162" s="30">
        <v>177000</v>
      </c>
      <c r="F162" s="31">
        <v>54968.19</v>
      </c>
      <c r="G162" s="30">
        <v>50000</v>
      </c>
      <c r="H162" s="31">
        <v>91422.5</v>
      </c>
      <c r="I162" s="32">
        <v>2000</v>
      </c>
      <c r="J162" s="32">
        <f>E162-(F162+H162+I162)</f>
        <v>28609.309999999998</v>
      </c>
      <c r="K162" s="122"/>
    </row>
    <row r="163" spans="1:11" x14ac:dyDescent="0.2">
      <c r="A163" s="1" t="s">
        <v>2</v>
      </c>
      <c r="B163" s="33"/>
      <c r="C163" s="34"/>
      <c r="D163" s="35" t="s">
        <v>38</v>
      </c>
      <c r="E163" s="36"/>
      <c r="F163" s="124"/>
      <c r="G163" s="36"/>
      <c r="H163" s="124"/>
      <c r="I163" s="125">
        <v>2000</v>
      </c>
      <c r="J163" s="125"/>
      <c r="K163" s="122"/>
    </row>
    <row r="164" spans="1:11" x14ac:dyDescent="0.2">
      <c r="A164" s="1" t="s">
        <v>2</v>
      </c>
      <c r="B164" s="27" t="s">
        <v>531</v>
      </c>
      <c r="C164" s="28" t="s">
        <v>1275</v>
      </c>
      <c r="D164" s="29" t="s">
        <v>1276</v>
      </c>
      <c r="E164" s="30">
        <v>130000</v>
      </c>
      <c r="F164" s="31">
        <v>49425.77</v>
      </c>
      <c r="G164" s="30">
        <v>72867</v>
      </c>
      <c r="H164" s="31">
        <v>72867</v>
      </c>
      <c r="I164" s="32">
        <v>2000</v>
      </c>
      <c r="J164" s="32">
        <f>E164-(F164+H164+I164)</f>
        <v>5707.2300000000105</v>
      </c>
      <c r="K164" s="122"/>
    </row>
    <row r="165" spans="1:11" x14ac:dyDescent="0.2">
      <c r="A165" s="1" t="s">
        <v>2</v>
      </c>
      <c r="B165" s="33"/>
      <c r="C165" s="34"/>
      <c r="D165" s="35" t="s">
        <v>38</v>
      </c>
      <c r="E165" s="36"/>
      <c r="F165" s="124"/>
      <c r="G165" s="36"/>
      <c r="H165" s="124"/>
      <c r="I165" s="125">
        <v>2000</v>
      </c>
      <c r="J165" s="125"/>
      <c r="K165" s="122"/>
    </row>
    <row r="166" spans="1:11" x14ac:dyDescent="0.2">
      <c r="A166" s="1" t="s">
        <v>2</v>
      </c>
      <c r="B166" s="27" t="s">
        <v>531</v>
      </c>
      <c r="C166" s="28" t="s">
        <v>568</v>
      </c>
      <c r="D166" s="29" t="s">
        <v>569</v>
      </c>
      <c r="E166" s="30">
        <v>345000</v>
      </c>
      <c r="F166" s="31">
        <v>189517.13</v>
      </c>
      <c r="G166" s="30">
        <v>60000</v>
      </c>
      <c r="H166" s="31">
        <v>62524</v>
      </c>
      <c r="I166" s="32">
        <v>72750</v>
      </c>
      <c r="J166" s="32">
        <f>E166-(F166+H166+I166)</f>
        <v>20208.869999999995</v>
      </c>
      <c r="K166" s="122"/>
    </row>
    <row r="167" spans="1:11" x14ac:dyDescent="0.2">
      <c r="A167" s="1" t="s">
        <v>2</v>
      </c>
      <c r="B167" s="33"/>
      <c r="C167" s="34"/>
      <c r="D167" s="35" t="s">
        <v>38</v>
      </c>
      <c r="E167" s="36"/>
      <c r="F167" s="124"/>
      <c r="G167" s="36"/>
      <c r="H167" s="124"/>
      <c r="I167" s="125">
        <v>72750</v>
      </c>
      <c r="J167" s="125"/>
      <c r="K167" s="122"/>
    </row>
    <row r="168" spans="1:11" x14ac:dyDescent="0.2">
      <c r="A168" s="1" t="s">
        <v>2</v>
      </c>
      <c r="B168" s="27" t="s">
        <v>531</v>
      </c>
      <c r="C168" s="28" t="s">
        <v>1277</v>
      </c>
      <c r="D168" s="29" t="s">
        <v>1278</v>
      </c>
      <c r="E168" s="30">
        <v>4760</v>
      </c>
      <c r="F168" s="31">
        <v>7.87</v>
      </c>
      <c r="G168" s="30">
        <v>1000</v>
      </c>
      <c r="H168" s="31">
        <v>1000</v>
      </c>
      <c r="I168" s="32">
        <v>200</v>
      </c>
      <c r="J168" s="32">
        <f>E168-(F168+H168+I168)</f>
        <v>3552.13</v>
      </c>
      <c r="K168" s="122"/>
    </row>
    <row r="169" spans="1:11" x14ac:dyDescent="0.2">
      <c r="A169" s="1" t="s">
        <v>2</v>
      </c>
      <c r="B169" s="33"/>
      <c r="C169" s="34"/>
      <c r="D169" s="35" t="s">
        <v>38</v>
      </c>
      <c r="E169" s="36"/>
      <c r="F169" s="124"/>
      <c r="G169" s="36"/>
      <c r="H169" s="124"/>
      <c r="I169" s="125">
        <v>200</v>
      </c>
      <c r="J169" s="125"/>
      <c r="K169" s="122"/>
    </row>
    <row r="170" spans="1:11" x14ac:dyDescent="0.2">
      <c r="A170" s="1" t="s">
        <v>2</v>
      </c>
      <c r="B170" s="27" t="s">
        <v>531</v>
      </c>
      <c r="C170" s="28" t="s">
        <v>570</v>
      </c>
      <c r="D170" s="29" t="s">
        <v>571</v>
      </c>
      <c r="E170" s="30">
        <v>105512</v>
      </c>
      <c r="F170" s="31">
        <v>39957.620000000003</v>
      </c>
      <c r="G170" s="30">
        <v>2000</v>
      </c>
      <c r="H170" s="31">
        <v>2000</v>
      </c>
      <c r="I170" s="32">
        <v>2000</v>
      </c>
      <c r="J170" s="32">
        <f>E170-(F170+H170+I170)</f>
        <v>61554.38</v>
      </c>
      <c r="K170" s="122"/>
    </row>
    <row r="171" spans="1:11" x14ac:dyDescent="0.2">
      <c r="A171" s="1" t="s">
        <v>2</v>
      </c>
      <c r="B171" s="33"/>
      <c r="C171" s="34"/>
      <c r="D171" s="35" t="s">
        <v>38</v>
      </c>
      <c r="E171" s="36"/>
      <c r="F171" s="124"/>
      <c r="G171" s="36"/>
      <c r="H171" s="124"/>
      <c r="I171" s="125">
        <v>2000</v>
      </c>
      <c r="J171" s="125"/>
      <c r="K171" s="122"/>
    </row>
    <row r="172" spans="1:11" x14ac:dyDescent="0.2">
      <c r="A172" s="1" t="s">
        <v>2</v>
      </c>
      <c r="B172" s="27" t="s">
        <v>531</v>
      </c>
      <c r="C172" s="28" t="s">
        <v>1279</v>
      </c>
      <c r="D172" s="29" t="s">
        <v>1280</v>
      </c>
      <c r="E172" s="30">
        <v>358083.3</v>
      </c>
      <c r="F172" s="31">
        <v>326950.71999999997</v>
      </c>
      <c r="G172" s="30">
        <v>2000</v>
      </c>
      <c r="H172" s="31">
        <v>2000</v>
      </c>
      <c r="I172" s="32">
        <v>2000</v>
      </c>
      <c r="J172" s="32">
        <f>E172-(F172+H172+I172)</f>
        <v>27132.580000000016</v>
      </c>
      <c r="K172" s="122"/>
    </row>
    <row r="173" spans="1:11" x14ac:dyDescent="0.2">
      <c r="A173" s="1" t="s">
        <v>2</v>
      </c>
      <c r="B173" s="33"/>
      <c r="C173" s="34"/>
      <c r="D173" s="35" t="s">
        <v>38</v>
      </c>
      <c r="E173" s="36"/>
      <c r="F173" s="124"/>
      <c r="G173" s="36"/>
      <c r="H173" s="124"/>
      <c r="I173" s="125">
        <v>2000</v>
      </c>
      <c r="J173" s="125"/>
      <c r="K173" s="122"/>
    </row>
    <row r="174" spans="1:11" x14ac:dyDescent="0.2">
      <c r="A174" s="1" t="s">
        <v>2</v>
      </c>
      <c r="B174" s="27" t="s">
        <v>531</v>
      </c>
      <c r="C174" s="28" t="s">
        <v>572</v>
      </c>
      <c r="D174" s="29" t="s">
        <v>573</v>
      </c>
      <c r="E174" s="30">
        <v>97437</v>
      </c>
      <c r="F174" s="31">
        <v>12386.75</v>
      </c>
      <c r="G174" s="30">
        <v>2000</v>
      </c>
      <c r="H174" s="31">
        <v>500</v>
      </c>
      <c r="I174" s="32">
        <v>1000</v>
      </c>
      <c r="J174" s="32">
        <f>E174-(F174+H174+I174)</f>
        <v>83550.25</v>
      </c>
      <c r="K174" s="122"/>
    </row>
    <row r="175" spans="1:11" x14ac:dyDescent="0.2">
      <c r="A175" s="1" t="s">
        <v>2</v>
      </c>
      <c r="B175" s="33"/>
      <c r="C175" s="34"/>
      <c r="D175" s="35" t="s">
        <v>38</v>
      </c>
      <c r="E175" s="36"/>
      <c r="F175" s="124"/>
      <c r="G175" s="36"/>
      <c r="H175" s="124"/>
      <c r="I175" s="125">
        <v>1000</v>
      </c>
      <c r="J175" s="125"/>
      <c r="K175" s="122"/>
    </row>
    <row r="176" spans="1:11" x14ac:dyDescent="0.2">
      <c r="A176" s="1" t="s">
        <v>2</v>
      </c>
      <c r="B176" s="27" t="s">
        <v>531</v>
      </c>
      <c r="C176" s="28" t="s">
        <v>574</v>
      </c>
      <c r="D176" s="29" t="s">
        <v>575</v>
      </c>
      <c r="E176" s="30">
        <v>19000</v>
      </c>
      <c r="F176" s="31">
        <v>1795.7</v>
      </c>
      <c r="G176" s="30">
        <v>1000</v>
      </c>
      <c r="H176" s="31">
        <v>1000</v>
      </c>
      <c r="I176" s="32">
        <v>1000</v>
      </c>
      <c r="J176" s="32">
        <f>E176-(F176+H176+I176)</f>
        <v>15204.3</v>
      </c>
      <c r="K176" s="122"/>
    </row>
    <row r="177" spans="1:11" x14ac:dyDescent="0.2">
      <c r="A177" s="1" t="s">
        <v>2</v>
      </c>
      <c r="B177" s="33"/>
      <c r="C177" s="34"/>
      <c r="D177" s="35" t="s">
        <v>38</v>
      </c>
      <c r="E177" s="36"/>
      <c r="F177" s="124"/>
      <c r="G177" s="36"/>
      <c r="H177" s="124"/>
      <c r="I177" s="125">
        <v>1000</v>
      </c>
      <c r="J177" s="125"/>
      <c r="K177" s="122"/>
    </row>
    <row r="178" spans="1:11" x14ac:dyDescent="0.2">
      <c r="A178" s="1" t="s">
        <v>2</v>
      </c>
      <c r="B178" s="27" t="s">
        <v>531</v>
      </c>
      <c r="C178" s="28" t="s">
        <v>576</v>
      </c>
      <c r="D178" s="29" t="s">
        <v>577</v>
      </c>
      <c r="E178" s="30">
        <v>30000</v>
      </c>
      <c r="F178" s="31">
        <v>1625.88</v>
      </c>
      <c r="G178" s="30">
        <v>2000</v>
      </c>
      <c r="H178" s="31">
        <v>800</v>
      </c>
      <c r="I178" s="32">
        <v>1670</v>
      </c>
      <c r="J178" s="32">
        <f>E178-(F178+H178+I178)</f>
        <v>25904.12</v>
      </c>
      <c r="K178" s="122"/>
    </row>
    <row r="179" spans="1:11" x14ac:dyDescent="0.2">
      <c r="A179" s="1" t="s">
        <v>2</v>
      </c>
      <c r="B179" s="33"/>
      <c r="C179" s="34"/>
      <c r="D179" s="35" t="s">
        <v>38</v>
      </c>
      <c r="E179" s="36"/>
      <c r="F179" s="124"/>
      <c r="G179" s="36"/>
      <c r="H179" s="124"/>
      <c r="I179" s="125">
        <v>1670</v>
      </c>
      <c r="J179" s="125"/>
      <c r="K179" s="122"/>
    </row>
    <row r="180" spans="1:11" x14ac:dyDescent="0.2">
      <c r="A180" s="1" t="s">
        <v>2</v>
      </c>
      <c r="B180" s="27" t="s">
        <v>531</v>
      </c>
      <c r="C180" s="28" t="s">
        <v>578</v>
      </c>
      <c r="D180" s="29" t="s">
        <v>579</v>
      </c>
      <c r="E180" s="30">
        <v>100000</v>
      </c>
      <c r="F180" s="31">
        <v>3098.27</v>
      </c>
      <c r="G180" s="30">
        <v>1000</v>
      </c>
      <c r="H180" s="31">
        <v>1215</v>
      </c>
      <c r="I180" s="32">
        <v>2500</v>
      </c>
      <c r="J180" s="32">
        <f>E180-(F180+H180+I180)</f>
        <v>93186.73</v>
      </c>
      <c r="K180" s="122"/>
    </row>
    <row r="181" spans="1:11" x14ac:dyDescent="0.2">
      <c r="A181" s="1" t="s">
        <v>2</v>
      </c>
      <c r="B181" s="33"/>
      <c r="C181" s="34"/>
      <c r="D181" s="35" t="s">
        <v>38</v>
      </c>
      <c r="E181" s="36"/>
      <c r="F181" s="124"/>
      <c r="G181" s="36"/>
      <c r="H181" s="124"/>
      <c r="I181" s="125">
        <v>2500</v>
      </c>
      <c r="J181" s="125"/>
      <c r="K181" s="122"/>
    </row>
    <row r="182" spans="1:11" x14ac:dyDescent="0.2">
      <c r="A182" s="1" t="s">
        <v>2</v>
      </c>
      <c r="B182" s="27" t="s">
        <v>531</v>
      </c>
      <c r="C182" s="28" t="s">
        <v>580</v>
      </c>
      <c r="D182" s="29" t="s">
        <v>581</v>
      </c>
      <c r="E182" s="30">
        <v>36008</v>
      </c>
      <c r="F182" s="31">
        <v>14668.84</v>
      </c>
      <c r="G182" s="30">
        <v>3630</v>
      </c>
      <c r="H182" s="31">
        <v>3630</v>
      </c>
      <c r="I182" s="32">
        <v>2420</v>
      </c>
      <c r="J182" s="32">
        <f>E182-(F182+H182+I182)</f>
        <v>15289.16</v>
      </c>
      <c r="K182" s="122"/>
    </row>
    <row r="183" spans="1:11" x14ac:dyDescent="0.2">
      <c r="A183" s="1" t="s">
        <v>2</v>
      </c>
      <c r="B183" s="33"/>
      <c r="C183" s="34"/>
      <c r="D183" s="35" t="s">
        <v>38</v>
      </c>
      <c r="E183" s="36"/>
      <c r="F183" s="124"/>
      <c r="G183" s="36"/>
      <c r="H183" s="124"/>
      <c r="I183" s="125">
        <v>2420</v>
      </c>
      <c r="J183" s="125"/>
      <c r="K183" s="122"/>
    </row>
    <row r="184" spans="1:11" x14ac:dyDescent="0.2">
      <c r="A184" s="1" t="s">
        <v>2</v>
      </c>
      <c r="B184" s="27" t="s">
        <v>531</v>
      </c>
      <c r="C184" s="28" t="s">
        <v>582</v>
      </c>
      <c r="D184" s="29" t="s">
        <v>583</v>
      </c>
      <c r="E184" s="30">
        <v>154925</v>
      </c>
      <c r="F184" s="31">
        <v>53602.22</v>
      </c>
      <c r="G184" s="30">
        <v>56000</v>
      </c>
      <c r="H184" s="31">
        <v>56000</v>
      </c>
      <c r="I184" s="32">
        <v>30000</v>
      </c>
      <c r="J184" s="32">
        <f>E184-(F184+H184+I184)</f>
        <v>15322.779999999999</v>
      </c>
      <c r="K184" s="122"/>
    </row>
    <row r="185" spans="1:11" x14ac:dyDescent="0.2">
      <c r="A185" s="1" t="s">
        <v>2</v>
      </c>
      <c r="B185" s="33"/>
      <c r="C185" s="34"/>
      <c r="D185" s="35" t="s">
        <v>38</v>
      </c>
      <c r="E185" s="36"/>
      <c r="F185" s="124"/>
      <c r="G185" s="36"/>
      <c r="H185" s="124"/>
      <c r="I185" s="125">
        <v>30000</v>
      </c>
      <c r="J185" s="125"/>
      <c r="K185" s="122"/>
    </row>
    <row r="186" spans="1:11" x14ac:dyDescent="0.2">
      <c r="A186" s="1" t="s">
        <v>2</v>
      </c>
      <c r="B186" s="27" t="s">
        <v>531</v>
      </c>
      <c r="C186" s="28" t="s">
        <v>584</v>
      </c>
      <c r="D186" s="29" t="s">
        <v>585</v>
      </c>
      <c r="E186" s="30">
        <v>45014</v>
      </c>
      <c r="F186" s="31">
        <v>8471.1299999999992</v>
      </c>
      <c r="G186" s="30">
        <v>47082</v>
      </c>
      <c r="H186" s="31">
        <v>47082</v>
      </c>
      <c r="I186" s="32">
        <v>1000</v>
      </c>
      <c r="J186" s="32">
        <f>E186-(F186+H186+I186)</f>
        <v>-11539.129999999997</v>
      </c>
      <c r="K186" s="122"/>
    </row>
    <row r="187" spans="1:11" x14ac:dyDescent="0.2">
      <c r="A187" s="1" t="s">
        <v>2</v>
      </c>
      <c r="B187" s="33"/>
      <c r="C187" s="34"/>
      <c r="D187" s="35" t="s">
        <v>38</v>
      </c>
      <c r="E187" s="36"/>
      <c r="F187" s="124"/>
      <c r="G187" s="36"/>
      <c r="H187" s="124"/>
      <c r="I187" s="125">
        <v>1000</v>
      </c>
      <c r="J187" s="125"/>
      <c r="K187" s="122"/>
    </row>
    <row r="188" spans="1:11" x14ac:dyDescent="0.2">
      <c r="A188" s="1" t="s">
        <v>2</v>
      </c>
      <c r="B188" s="27" t="s">
        <v>531</v>
      </c>
      <c r="C188" s="28" t="s">
        <v>586</v>
      </c>
      <c r="D188" s="29" t="s">
        <v>587</v>
      </c>
      <c r="E188" s="30">
        <v>15000</v>
      </c>
      <c r="F188" s="31">
        <v>814.69</v>
      </c>
      <c r="G188" s="30">
        <v>1000</v>
      </c>
      <c r="H188" s="31">
        <v>1000</v>
      </c>
      <c r="I188" s="32">
        <v>30000</v>
      </c>
      <c r="J188" s="32">
        <f>E188-(F188+H188+I188)</f>
        <v>-16814.689999999999</v>
      </c>
      <c r="K188" s="122"/>
    </row>
    <row r="189" spans="1:11" x14ac:dyDescent="0.2">
      <c r="A189" s="1" t="s">
        <v>2</v>
      </c>
      <c r="B189" s="33"/>
      <c r="C189" s="34"/>
      <c r="D189" s="35" t="s">
        <v>38</v>
      </c>
      <c r="E189" s="36"/>
      <c r="F189" s="124"/>
      <c r="G189" s="36"/>
      <c r="H189" s="124"/>
      <c r="I189" s="125">
        <v>30000</v>
      </c>
      <c r="J189" s="125"/>
      <c r="K189" s="122"/>
    </row>
    <row r="190" spans="1:11" x14ac:dyDescent="0.2">
      <c r="A190" s="1" t="s">
        <v>2</v>
      </c>
      <c r="B190" s="27" t="s">
        <v>531</v>
      </c>
      <c r="C190" s="28" t="s">
        <v>588</v>
      </c>
      <c r="D190" s="29" t="s">
        <v>589</v>
      </c>
      <c r="E190" s="30">
        <v>37000</v>
      </c>
      <c r="F190" s="31">
        <v>1489.27</v>
      </c>
      <c r="G190" s="30">
        <v>3000</v>
      </c>
      <c r="H190" s="31">
        <v>3000</v>
      </c>
      <c r="I190" s="32">
        <v>2000</v>
      </c>
      <c r="J190" s="32">
        <f>E190-(F190+H190+I190)</f>
        <v>30510.73</v>
      </c>
      <c r="K190" s="122"/>
    </row>
    <row r="191" spans="1:11" x14ac:dyDescent="0.2">
      <c r="A191" s="1" t="s">
        <v>2</v>
      </c>
      <c r="B191" s="33"/>
      <c r="C191" s="34"/>
      <c r="D191" s="35" t="s">
        <v>38</v>
      </c>
      <c r="E191" s="36"/>
      <c r="F191" s="124"/>
      <c r="G191" s="36"/>
      <c r="H191" s="124"/>
      <c r="I191" s="125">
        <v>2000</v>
      </c>
      <c r="J191" s="125"/>
      <c r="K191" s="122"/>
    </row>
    <row r="192" spans="1:11" x14ac:dyDescent="0.2">
      <c r="A192" s="1" t="s">
        <v>2</v>
      </c>
      <c r="B192" s="27" t="s">
        <v>531</v>
      </c>
      <c r="C192" s="28" t="s">
        <v>590</v>
      </c>
      <c r="D192" s="29" t="s">
        <v>591</v>
      </c>
      <c r="E192" s="30">
        <v>87437</v>
      </c>
      <c r="F192" s="31">
        <v>13436.15</v>
      </c>
      <c r="G192" s="30">
        <v>39000.199999999997</v>
      </c>
      <c r="H192" s="31">
        <v>26900.2</v>
      </c>
      <c r="I192" s="32">
        <v>13111</v>
      </c>
      <c r="J192" s="32">
        <f>E192-(F192+H192+I192)</f>
        <v>33989.65</v>
      </c>
      <c r="K192" s="122"/>
    </row>
    <row r="193" spans="1:11" x14ac:dyDescent="0.2">
      <c r="A193" s="1" t="s">
        <v>2</v>
      </c>
      <c r="B193" s="33"/>
      <c r="C193" s="34"/>
      <c r="D193" s="35" t="s">
        <v>38</v>
      </c>
      <c r="E193" s="36"/>
      <c r="F193" s="124"/>
      <c r="G193" s="36"/>
      <c r="H193" s="124"/>
      <c r="I193" s="125">
        <v>13111</v>
      </c>
      <c r="J193" s="125"/>
      <c r="K193" s="122"/>
    </row>
    <row r="194" spans="1:11" x14ac:dyDescent="0.2">
      <c r="A194" s="1" t="s">
        <v>2</v>
      </c>
      <c r="B194" s="27" t="s">
        <v>531</v>
      </c>
      <c r="C194" s="28" t="s">
        <v>592</v>
      </c>
      <c r="D194" s="29" t="s">
        <v>593</v>
      </c>
      <c r="E194" s="30">
        <v>50000</v>
      </c>
      <c r="F194" s="31">
        <v>41379.32</v>
      </c>
      <c r="G194" s="30">
        <v>5000</v>
      </c>
      <c r="H194" s="31">
        <v>2500</v>
      </c>
      <c r="I194" s="32">
        <v>1000</v>
      </c>
      <c r="J194" s="32">
        <f>E194-(F194+H194+I194)</f>
        <v>5120.68</v>
      </c>
      <c r="K194" s="122"/>
    </row>
    <row r="195" spans="1:11" x14ac:dyDescent="0.2">
      <c r="A195" s="1" t="s">
        <v>2</v>
      </c>
      <c r="B195" s="33"/>
      <c r="C195" s="34"/>
      <c r="D195" s="35" t="s">
        <v>38</v>
      </c>
      <c r="E195" s="36"/>
      <c r="F195" s="124"/>
      <c r="G195" s="36"/>
      <c r="H195" s="124"/>
      <c r="I195" s="125">
        <v>1000</v>
      </c>
      <c r="J195" s="125"/>
      <c r="K195" s="122"/>
    </row>
    <row r="196" spans="1:11" x14ac:dyDescent="0.2">
      <c r="A196" s="1" t="s">
        <v>2</v>
      </c>
      <c r="B196" s="27" t="s">
        <v>531</v>
      </c>
      <c r="C196" s="28" t="s">
        <v>594</v>
      </c>
      <c r="D196" s="29" t="s">
        <v>595</v>
      </c>
      <c r="E196" s="30">
        <v>53490</v>
      </c>
      <c r="F196" s="31">
        <v>3489.28</v>
      </c>
      <c r="G196" s="30">
        <v>22000</v>
      </c>
      <c r="H196" s="31">
        <v>50000</v>
      </c>
      <c r="I196" s="32">
        <v>100</v>
      </c>
      <c r="J196" s="32">
        <f>E196-(F196+H196+I196)</f>
        <v>-99.279999999998836</v>
      </c>
      <c r="K196" s="122"/>
    </row>
    <row r="197" spans="1:11" x14ac:dyDescent="0.2">
      <c r="A197" s="1" t="s">
        <v>2</v>
      </c>
      <c r="B197" s="33"/>
      <c r="C197" s="34"/>
      <c r="D197" s="35" t="s">
        <v>38</v>
      </c>
      <c r="E197" s="36"/>
      <c r="F197" s="124"/>
      <c r="G197" s="36"/>
      <c r="H197" s="124"/>
      <c r="I197" s="125">
        <v>100</v>
      </c>
      <c r="J197" s="125"/>
      <c r="K197" s="122"/>
    </row>
    <row r="198" spans="1:11" x14ac:dyDescent="0.2">
      <c r="A198" s="1" t="s">
        <v>2</v>
      </c>
      <c r="B198" s="27" t="s">
        <v>531</v>
      </c>
      <c r="C198" s="28" t="s">
        <v>596</v>
      </c>
      <c r="D198" s="29" t="s">
        <v>597</v>
      </c>
      <c r="E198" s="30">
        <v>102400</v>
      </c>
      <c r="F198" s="31">
        <v>1049.75</v>
      </c>
      <c r="G198" s="30">
        <v>2000</v>
      </c>
      <c r="H198" s="31">
        <v>2000</v>
      </c>
      <c r="I198" s="32">
        <v>1000</v>
      </c>
      <c r="J198" s="32">
        <f>E198-(F198+H198+I198)</f>
        <v>98350.25</v>
      </c>
      <c r="K198" s="122"/>
    </row>
    <row r="199" spans="1:11" x14ac:dyDescent="0.2">
      <c r="A199" s="1" t="s">
        <v>2</v>
      </c>
      <c r="B199" s="33"/>
      <c r="C199" s="34"/>
      <c r="D199" s="35" t="s">
        <v>38</v>
      </c>
      <c r="E199" s="36"/>
      <c r="F199" s="124"/>
      <c r="G199" s="36"/>
      <c r="H199" s="124"/>
      <c r="I199" s="125">
        <v>1000</v>
      </c>
      <c r="J199" s="125"/>
      <c r="K199" s="122"/>
    </row>
    <row r="200" spans="1:11" x14ac:dyDescent="0.2">
      <c r="A200" s="1" t="s">
        <v>2</v>
      </c>
      <c r="B200" s="27" t="s">
        <v>531</v>
      </c>
      <c r="C200" s="28" t="s">
        <v>598</v>
      </c>
      <c r="D200" s="29" t="s">
        <v>599</v>
      </c>
      <c r="E200" s="30">
        <v>15000</v>
      </c>
      <c r="F200" s="31">
        <v>2801.42</v>
      </c>
      <c r="G200" s="30">
        <v>6670</v>
      </c>
      <c r="H200" s="31">
        <v>2000</v>
      </c>
      <c r="I200" s="32">
        <v>1000</v>
      </c>
      <c r="J200" s="32">
        <f>E200-(F200+H200+I200)</f>
        <v>9198.58</v>
      </c>
      <c r="K200" s="122"/>
    </row>
    <row r="201" spans="1:11" x14ac:dyDescent="0.2">
      <c r="A201" s="1" t="s">
        <v>2</v>
      </c>
      <c r="B201" s="33"/>
      <c r="C201" s="34"/>
      <c r="D201" s="35" t="s">
        <v>38</v>
      </c>
      <c r="E201" s="36"/>
      <c r="F201" s="124"/>
      <c r="G201" s="36"/>
      <c r="H201" s="124"/>
      <c r="I201" s="125">
        <v>1000</v>
      </c>
      <c r="J201" s="125"/>
      <c r="K201" s="122"/>
    </row>
    <row r="202" spans="1:11" x14ac:dyDescent="0.2">
      <c r="A202" s="1" t="s">
        <v>2</v>
      </c>
      <c r="B202" s="27" t="s">
        <v>531</v>
      </c>
      <c r="C202" s="28" t="s">
        <v>600</v>
      </c>
      <c r="D202" s="29" t="s">
        <v>601</v>
      </c>
      <c r="E202" s="30">
        <v>64000</v>
      </c>
      <c r="F202" s="31">
        <v>2190.12</v>
      </c>
      <c r="G202" s="30">
        <v>40000</v>
      </c>
      <c r="H202" s="31">
        <v>30000</v>
      </c>
      <c r="I202" s="32">
        <v>20000</v>
      </c>
      <c r="J202" s="32">
        <f>E202-(F202+H202+I202)</f>
        <v>11809.880000000005</v>
      </c>
      <c r="K202" s="122"/>
    </row>
    <row r="203" spans="1:11" x14ac:dyDescent="0.2">
      <c r="A203" s="1" t="s">
        <v>2</v>
      </c>
      <c r="B203" s="33"/>
      <c r="C203" s="34"/>
      <c r="D203" s="35" t="s">
        <v>38</v>
      </c>
      <c r="E203" s="36"/>
      <c r="F203" s="124"/>
      <c r="G203" s="36"/>
      <c r="H203" s="124"/>
      <c r="I203" s="125">
        <v>20000</v>
      </c>
      <c r="J203" s="125"/>
      <c r="K203" s="122"/>
    </row>
    <row r="204" spans="1:11" x14ac:dyDescent="0.2">
      <c r="A204" s="1" t="s">
        <v>2</v>
      </c>
      <c r="B204" s="27" t="s">
        <v>531</v>
      </c>
      <c r="C204" s="28" t="s">
        <v>602</v>
      </c>
      <c r="D204" s="29" t="s">
        <v>603</v>
      </c>
      <c r="E204" s="30">
        <v>7000</v>
      </c>
      <c r="F204" s="31">
        <v>3259.49</v>
      </c>
      <c r="G204" s="30">
        <v>2000</v>
      </c>
      <c r="H204" s="31">
        <v>500</v>
      </c>
      <c r="I204" s="32">
        <v>500</v>
      </c>
      <c r="J204" s="32">
        <f>E204-(F204+H204+I204)</f>
        <v>2740.51</v>
      </c>
      <c r="K204" s="122"/>
    </row>
    <row r="205" spans="1:11" x14ac:dyDescent="0.2">
      <c r="A205" s="1" t="s">
        <v>2</v>
      </c>
      <c r="B205" s="33"/>
      <c r="C205" s="34"/>
      <c r="D205" s="35" t="s">
        <v>38</v>
      </c>
      <c r="E205" s="36"/>
      <c r="F205" s="124"/>
      <c r="G205" s="36"/>
      <c r="H205" s="124"/>
      <c r="I205" s="125">
        <v>500</v>
      </c>
      <c r="J205" s="125"/>
      <c r="K205" s="122"/>
    </row>
    <row r="206" spans="1:11" x14ac:dyDescent="0.2">
      <c r="A206" s="1" t="s">
        <v>2</v>
      </c>
      <c r="B206" s="27" t="s">
        <v>531</v>
      </c>
      <c r="C206" s="28" t="s">
        <v>604</v>
      </c>
      <c r="D206" s="29" t="s">
        <v>605</v>
      </c>
      <c r="E206" s="30">
        <v>220000</v>
      </c>
      <c r="F206" s="31">
        <v>114311.23</v>
      </c>
      <c r="G206" s="30">
        <v>30000</v>
      </c>
      <c r="H206" s="31">
        <v>40000</v>
      </c>
      <c r="I206" s="32">
        <v>100</v>
      </c>
      <c r="J206" s="32">
        <f>E206-(F206+H206+I206)</f>
        <v>65588.770000000019</v>
      </c>
      <c r="K206" s="122"/>
    </row>
    <row r="207" spans="1:11" x14ac:dyDescent="0.2">
      <c r="A207" s="1" t="s">
        <v>2</v>
      </c>
      <c r="B207" s="33"/>
      <c r="C207" s="34"/>
      <c r="D207" s="35" t="s">
        <v>38</v>
      </c>
      <c r="E207" s="36"/>
      <c r="F207" s="124"/>
      <c r="G207" s="36"/>
      <c r="H207" s="124"/>
      <c r="I207" s="125">
        <v>100</v>
      </c>
      <c r="J207" s="125"/>
      <c r="K207" s="122"/>
    </row>
    <row r="208" spans="1:11" x14ac:dyDescent="0.2">
      <c r="A208" s="1" t="s">
        <v>2</v>
      </c>
      <c r="B208" s="27" t="s">
        <v>531</v>
      </c>
      <c r="C208" s="28" t="s">
        <v>606</v>
      </c>
      <c r="D208" s="29" t="s">
        <v>607</v>
      </c>
      <c r="E208" s="30">
        <v>4400</v>
      </c>
      <c r="F208" s="31">
        <v>15.73</v>
      </c>
      <c r="G208" s="30">
        <v>2100</v>
      </c>
      <c r="H208" s="31">
        <v>2300</v>
      </c>
      <c r="I208" s="32">
        <v>100</v>
      </c>
      <c r="J208" s="32">
        <f>E208-(F208+H208+I208)</f>
        <v>1984.27</v>
      </c>
      <c r="K208" s="122"/>
    </row>
    <row r="209" spans="1:11" x14ac:dyDescent="0.2">
      <c r="A209" s="1" t="s">
        <v>2</v>
      </c>
      <c r="B209" s="33"/>
      <c r="C209" s="34"/>
      <c r="D209" s="35" t="s">
        <v>38</v>
      </c>
      <c r="E209" s="36"/>
      <c r="F209" s="124"/>
      <c r="G209" s="36"/>
      <c r="H209" s="124"/>
      <c r="I209" s="125">
        <v>100</v>
      </c>
      <c r="J209" s="125"/>
      <c r="K209" s="122"/>
    </row>
    <row r="210" spans="1:11" x14ac:dyDescent="0.2">
      <c r="A210" s="1" t="s">
        <v>2</v>
      </c>
      <c r="B210" s="27" t="s">
        <v>531</v>
      </c>
      <c r="C210" s="28" t="s">
        <v>608</v>
      </c>
      <c r="D210" s="29" t="s">
        <v>609</v>
      </c>
      <c r="E210" s="30">
        <v>7000</v>
      </c>
      <c r="F210" s="31">
        <v>15.73</v>
      </c>
      <c r="G210" s="30">
        <v>0</v>
      </c>
      <c r="H210" s="31">
        <v>0</v>
      </c>
      <c r="I210" s="32">
        <v>6500</v>
      </c>
      <c r="J210" s="32">
        <f>E210-(F210+H210+I210)</f>
        <v>484.27000000000044</v>
      </c>
      <c r="K210" s="122"/>
    </row>
    <row r="211" spans="1:11" x14ac:dyDescent="0.2">
      <c r="A211" s="1" t="s">
        <v>2</v>
      </c>
      <c r="B211" s="33"/>
      <c r="C211" s="34"/>
      <c r="D211" s="35" t="s">
        <v>38</v>
      </c>
      <c r="E211" s="36"/>
      <c r="F211" s="124"/>
      <c r="G211" s="36"/>
      <c r="H211" s="124"/>
      <c r="I211" s="125">
        <v>6500</v>
      </c>
      <c r="J211" s="125"/>
      <c r="K211" s="122"/>
    </row>
    <row r="212" spans="1:11" x14ac:dyDescent="0.2">
      <c r="A212" s="1" t="s">
        <v>2</v>
      </c>
      <c r="B212" s="27" t="s">
        <v>531</v>
      </c>
      <c r="C212" s="28" t="s">
        <v>610</v>
      </c>
      <c r="D212" s="29" t="s">
        <v>611</v>
      </c>
      <c r="E212" s="30">
        <v>200000</v>
      </c>
      <c r="F212" s="31">
        <v>4792.3900000000003</v>
      </c>
      <c r="G212" s="30">
        <v>6800</v>
      </c>
      <c r="H212" s="31">
        <v>3800</v>
      </c>
      <c r="I212" s="32">
        <v>3000</v>
      </c>
      <c r="J212" s="32">
        <f>E212-(F212+H212+I212)</f>
        <v>188407.61</v>
      </c>
      <c r="K212" s="122"/>
    </row>
    <row r="213" spans="1:11" x14ac:dyDescent="0.2">
      <c r="A213" s="1" t="s">
        <v>2</v>
      </c>
      <c r="B213" s="33"/>
      <c r="C213" s="34"/>
      <c r="D213" s="35" t="s">
        <v>38</v>
      </c>
      <c r="E213" s="36"/>
      <c r="F213" s="124"/>
      <c r="G213" s="36"/>
      <c r="H213" s="124"/>
      <c r="I213" s="125">
        <v>3000</v>
      </c>
      <c r="J213" s="125"/>
      <c r="K213" s="122"/>
    </row>
    <row r="214" spans="1:11" x14ac:dyDescent="0.2">
      <c r="A214" s="1" t="s">
        <v>2</v>
      </c>
      <c r="B214" s="27" t="s">
        <v>531</v>
      </c>
      <c r="C214" s="28" t="s">
        <v>612</v>
      </c>
      <c r="D214" s="29" t="s">
        <v>613</v>
      </c>
      <c r="E214" s="30">
        <v>250000</v>
      </c>
      <c r="F214" s="31">
        <v>26589.94</v>
      </c>
      <c r="G214" s="30">
        <v>40000</v>
      </c>
      <c r="H214" s="31">
        <v>40000</v>
      </c>
      <c r="I214" s="32">
        <v>80000</v>
      </c>
      <c r="J214" s="32">
        <f>E214-(F214+H214+I214)</f>
        <v>103410.06</v>
      </c>
      <c r="K214" s="122"/>
    </row>
    <row r="215" spans="1:11" x14ac:dyDescent="0.2">
      <c r="A215" s="1" t="s">
        <v>2</v>
      </c>
      <c r="B215" s="33"/>
      <c r="C215" s="34"/>
      <c r="D215" s="35" t="s">
        <v>766</v>
      </c>
      <c r="E215" s="36"/>
      <c r="F215" s="124"/>
      <c r="G215" s="36"/>
      <c r="H215" s="124"/>
      <c r="I215" s="125">
        <v>68000</v>
      </c>
      <c r="J215" s="125"/>
      <c r="K215" s="122"/>
    </row>
    <row r="216" spans="1:11" x14ac:dyDescent="0.2">
      <c r="A216" s="1" t="s">
        <v>2</v>
      </c>
      <c r="B216" s="33"/>
      <c r="C216" s="34"/>
      <c r="D216" s="35" t="s">
        <v>38</v>
      </c>
      <c r="E216" s="36"/>
      <c r="F216" s="124"/>
      <c r="G216" s="36"/>
      <c r="H216" s="124"/>
      <c r="I216" s="125">
        <v>12000</v>
      </c>
      <c r="J216" s="125"/>
      <c r="K216" s="122"/>
    </row>
    <row r="217" spans="1:11" x14ac:dyDescent="0.2">
      <c r="A217" s="1" t="s">
        <v>2</v>
      </c>
      <c r="B217" s="27" t="s">
        <v>531</v>
      </c>
      <c r="C217" s="28" t="s">
        <v>614</v>
      </c>
      <c r="D217" s="29" t="s">
        <v>615</v>
      </c>
      <c r="E217" s="30">
        <v>5000</v>
      </c>
      <c r="F217" s="31">
        <v>5982.02</v>
      </c>
      <c r="G217" s="30">
        <v>10000</v>
      </c>
      <c r="H217" s="31">
        <v>10000</v>
      </c>
      <c r="I217" s="32">
        <v>5000</v>
      </c>
      <c r="J217" s="32">
        <f>E217-(F217+H217+I217)</f>
        <v>-15982.02</v>
      </c>
      <c r="K217" s="122"/>
    </row>
    <row r="218" spans="1:11" x14ac:dyDescent="0.2">
      <c r="A218" s="1" t="s">
        <v>2</v>
      </c>
      <c r="B218" s="33"/>
      <c r="C218" s="34"/>
      <c r="D218" s="35" t="s">
        <v>38</v>
      </c>
      <c r="E218" s="36"/>
      <c r="F218" s="124"/>
      <c r="G218" s="36"/>
      <c r="H218" s="124"/>
      <c r="I218" s="125">
        <v>5000</v>
      </c>
      <c r="J218" s="125"/>
      <c r="K218" s="122"/>
    </row>
    <row r="219" spans="1:11" x14ac:dyDescent="0.2">
      <c r="A219" s="1" t="s">
        <v>2</v>
      </c>
      <c r="B219" s="27" t="s">
        <v>531</v>
      </c>
      <c r="C219" s="28" t="s">
        <v>616</v>
      </c>
      <c r="D219" s="29" t="s">
        <v>617</v>
      </c>
      <c r="E219" s="30">
        <v>33198</v>
      </c>
      <c r="F219" s="31">
        <v>13197.41</v>
      </c>
      <c r="G219" s="30">
        <v>20000</v>
      </c>
      <c r="H219" s="31">
        <v>18600</v>
      </c>
      <c r="I219" s="32">
        <v>19900</v>
      </c>
      <c r="J219" s="32">
        <f>E219-(F219+H219+I219)</f>
        <v>-18499.410000000003</v>
      </c>
      <c r="K219" s="122"/>
    </row>
    <row r="220" spans="1:11" x14ac:dyDescent="0.2">
      <c r="A220" s="1" t="s">
        <v>2</v>
      </c>
      <c r="B220" s="33"/>
      <c r="C220" s="34"/>
      <c r="D220" s="35" t="s">
        <v>38</v>
      </c>
      <c r="E220" s="36"/>
      <c r="F220" s="124"/>
      <c r="G220" s="36"/>
      <c r="H220" s="124"/>
      <c r="I220" s="125">
        <v>19900</v>
      </c>
      <c r="J220" s="125"/>
      <c r="K220" s="122"/>
    </row>
    <row r="221" spans="1:11" x14ac:dyDescent="0.2">
      <c r="A221" s="1" t="s">
        <v>2</v>
      </c>
      <c r="B221" s="27" t="s">
        <v>531</v>
      </c>
      <c r="C221" s="28" t="s">
        <v>618</v>
      </c>
      <c r="D221" s="29" t="s">
        <v>619</v>
      </c>
      <c r="E221" s="30">
        <v>640000</v>
      </c>
      <c r="F221" s="31">
        <v>50552.36</v>
      </c>
      <c r="G221" s="30">
        <v>60000</v>
      </c>
      <c r="H221" s="31">
        <v>78721.3</v>
      </c>
      <c r="I221" s="32">
        <v>249020</v>
      </c>
      <c r="J221" s="32">
        <f>E221-(F221+H221+I221)</f>
        <v>261706.33999999997</v>
      </c>
      <c r="K221" s="122"/>
    </row>
    <row r="222" spans="1:11" x14ac:dyDescent="0.2">
      <c r="A222" s="1" t="s">
        <v>2</v>
      </c>
      <c r="B222" s="33"/>
      <c r="C222" s="34"/>
      <c r="D222" s="35" t="s">
        <v>766</v>
      </c>
      <c r="E222" s="36"/>
      <c r="F222" s="124"/>
      <c r="G222" s="36"/>
      <c r="H222" s="124"/>
      <c r="I222" s="125">
        <v>161500</v>
      </c>
      <c r="J222" s="125"/>
      <c r="K222" s="122"/>
    </row>
    <row r="223" spans="1:11" x14ac:dyDescent="0.2">
      <c r="A223" s="1" t="s">
        <v>2</v>
      </c>
      <c r="B223" s="33"/>
      <c r="C223" s="34"/>
      <c r="D223" s="35" t="s">
        <v>38</v>
      </c>
      <c r="E223" s="36"/>
      <c r="F223" s="124"/>
      <c r="G223" s="36"/>
      <c r="H223" s="124"/>
      <c r="I223" s="125">
        <v>87520</v>
      </c>
      <c r="J223" s="125"/>
      <c r="K223" s="122"/>
    </row>
    <row r="224" spans="1:11" x14ac:dyDescent="0.2">
      <c r="A224" s="1" t="s">
        <v>2</v>
      </c>
      <c r="B224" s="27" t="s">
        <v>531</v>
      </c>
      <c r="C224" s="28" t="s">
        <v>620</v>
      </c>
      <c r="D224" s="29" t="s">
        <v>621</v>
      </c>
      <c r="E224" s="30">
        <v>80000</v>
      </c>
      <c r="F224" s="31">
        <v>17616.439999999999</v>
      </c>
      <c r="G224" s="30">
        <v>10000</v>
      </c>
      <c r="H224" s="31">
        <v>15000</v>
      </c>
      <c r="I224" s="32">
        <v>10000</v>
      </c>
      <c r="J224" s="32">
        <f>E224-(F224+H224+I224)</f>
        <v>37383.56</v>
      </c>
      <c r="K224" s="122"/>
    </row>
    <row r="225" spans="1:11" x14ac:dyDescent="0.2">
      <c r="A225" s="1" t="s">
        <v>2</v>
      </c>
      <c r="B225" s="33"/>
      <c r="C225" s="34"/>
      <c r="D225" s="35" t="s">
        <v>766</v>
      </c>
      <c r="E225" s="36"/>
      <c r="F225" s="124"/>
      <c r="G225" s="36"/>
      <c r="H225" s="124"/>
      <c r="I225" s="125">
        <v>8500</v>
      </c>
      <c r="J225" s="125"/>
      <c r="K225" s="122"/>
    </row>
    <row r="226" spans="1:11" x14ac:dyDescent="0.2">
      <c r="A226" s="1" t="s">
        <v>2</v>
      </c>
      <c r="B226" s="33"/>
      <c r="C226" s="34"/>
      <c r="D226" s="35" t="s">
        <v>38</v>
      </c>
      <c r="E226" s="36"/>
      <c r="F226" s="124"/>
      <c r="G226" s="36"/>
      <c r="H226" s="124"/>
      <c r="I226" s="125">
        <v>1500</v>
      </c>
      <c r="J226" s="125"/>
      <c r="K226" s="122"/>
    </row>
    <row r="227" spans="1:11" x14ac:dyDescent="0.2">
      <c r="A227" s="1" t="s">
        <v>2</v>
      </c>
      <c r="B227" s="27" t="s">
        <v>531</v>
      </c>
      <c r="C227" s="28" t="s">
        <v>622</v>
      </c>
      <c r="D227" s="29" t="s">
        <v>623</v>
      </c>
      <c r="E227" s="30">
        <v>30000</v>
      </c>
      <c r="F227" s="31">
        <v>877.25</v>
      </c>
      <c r="G227" s="30">
        <v>3000</v>
      </c>
      <c r="H227" s="31">
        <v>1500</v>
      </c>
      <c r="I227" s="32">
        <v>2300</v>
      </c>
      <c r="J227" s="32">
        <f>E227-(F227+H227+I227)</f>
        <v>25322.75</v>
      </c>
      <c r="K227" s="122"/>
    </row>
    <row r="228" spans="1:11" x14ac:dyDescent="0.2">
      <c r="A228" s="1" t="s">
        <v>2</v>
      </c>
      <c r="B228" s="33"/>
      <c r="C228" s="34"/>
      <c r="D228" s="35" t="s">
        <v>38</v>
      </c>
      <c r="E228" s="36"/>
      <c r="F228" s="124"/>
      <c r="G228" s="36"/>
      <c r="H228" s="124"/>
      <c r="I228" s="125">
        <v>2300</v>
      </c>
      <c r="J228" s="125"/>
      <c r="K228" s="122"/>
    </row>
    <row r="229" spans="1:11" x14ac:dyDescent="0.2">
      <c r="A229" s="1" t="s">
        <v>2</v>
      </c>
      <c r="B229" s="27" t="s">
        <v>531</v>
      </c>
      <c r="C229" s="28" t="s">
        <v>624</v>
      </c>
      <c r="D229" s="29" t="s">
        <v>625</v>
      </c>
      <c r="E229" s="30">
        <v>498000</v>
      </c>
      <c r="F229" s="31">
        <v>0</v>
      </c>
      <c r="G229" s="30">
        <v>5000</v>
      </c>
      <c r="H229" s="31">
        <v>2000</v>
      </c>
      <c r="I229" s="32">
        <v>5000</v>
      </c>
      <c r="J229" s="32">
        <f>E229-(F229+H229+I229)</f>
        <v>491000</v>
      </c>
      <c r="K229" s="122"/>
    </row>
    <row r="230" spans="1:11" x14ac:dyDescent="0.2">
      <c r="A230" s="1" t="s">
        <v>2</v>
      </c>
      <c r="B230" s="33"/>
      <c r="C230" s="34"/>
      <c r="D230" s="35" t="s">
        <v>38</v>
      </c>
      <c r="E230" s="36"/>
      <c r="F230" s="124"/>
      <c r="G230" s="36"/>
      <c r="H230" s="124"/>
      <c r="I230" s="125">
        <v>5000</v>
      </c>
      <c r="J230" s="125"/>
      <c r="K230" s="122"/>
    </row>
    <row r="231" spans="1:11" x14ac:dyDescent="0.2">
      <c r="A231" s="1" t="s">
        <v>2</v>
      </c>
      <c r="B231" s="27" t="s">
        <v>531</v>
      </c>
      <c r="C231" s="28" t="s">
        <v>626</v>
      </c>
      <c r="D231" s="29" t="s">
        <v>627</v>
      </c>
      <c r="E231" s="30">
        <v>12000</v>
      </c>
      <c r="F231" s="31">
        <v>0</v>
      </c>
      <c r="G231" s="30">
        <v>2500</v>
      </c>
      <c r="H231" s="31">
        <v>2500</v>
      </c>
      <c r="I231" s="32">
        <v>1500</v>
      </c>
      <c r="J231" s="32">
        <f>E231-(F231+H231+I231)</f>
        <v>8000</v>
      </c>
      <c r="K231" s="122"/>
    </row>
    <row r="232" spans="1:11" x14ac:dyDescent="0.2">
      <c r="A232" s="1" t="s">
        <v>2</v>
      </c>
      <c r="B232" s="33"/>
      <c r="C232" s="34"/>
      <c r="D232" s="35" t="s">
        <v>38</v>
      </c>
      <c r="E232" s="36"/>
      <c r="F232" s="124"/>
      <c r="G232" s="36"/>
      <c r="H232" s="124"/>
      <c r="I232" s="125">
        <v>1500</v>
      </c>
      <c r="J232" s="125"/>
      <c r="K232" s="122"/>
    </row>
    <row r="233" spans="1:11" x14ac:dyDescent="0.2">
      <c r="A233" s="1" t="s">
        <v>2</v>
      </c>
      <c r="B233" s="27" t="s">
        <v>531</v>
      </c>
      <c r="C233" s="28" t="s">
        <v>628</v>
      </c>
      <c r="D233" s="29" t="s">
        <v>629</v>
      </c>
      <c r="E233" s="30">
        <v>63000</v>
      </c>
      <c r="F233" s="31">
        <v>1260.3399999999999</v>
      </c>
      <c r="G233" s="30">
        <v>15000</v>
      </c>
      <c r="H233" s="31">
        <v>15000</v>
      </c>
      <c r="I233" s="32">
        <v>4000</v>
      </c>
      <c r="J233" s="32">
        <f>E233-(F233+H233+I233)</f>
        <v>42739.66</v>
      </c>
      <c r="K233" s="122"/>
    </row>
    <row r="234" spans="1:11" x14ac:dyDescent="0.2">
      <c r="A234" s="1" t="s">
        <v>2</v>
      </c>
      <c r="B234" s="33"/>
      <c r="C234" s="34"/>
      <c r="D234" s="35" t="s">
        <v>38</v>
      </c>
      <c r="E234" s="36"/>
      <c r="F234" s="124"/>
      <c r="G234" s="36"/>
      <c r="H234" s="124"/>
      <c r="I234" s="125">
        <v>4000</v>
      </c>
      <c r="J234" s="125"/>
      <c r="K234" s="122"/>
    </row>
    <row r="235" spans="1:11" x14ac:dyDescent="0.2">
      <c r="A235" s="1" t="s">
        <v>2</v>
      </c>
      <c r="B235" s="27" t="s">
        <v>531</v>
      </c>
      <c r="C235" s="28" t="s">
        <v>630</v>
      </c>
      <c r="D235" s="29" t="s">
        <v>631</v>
      </c>
      <c r="E235" s="30">
        <v>68500</v>
      </c>
      <c r="F235" s="31">
        <v>105.8</v>
      </c>
      <c r="G235" s="30">
        <v>2000</v>
      </c>
      <c r="H235" s="31">
        <v>150</v>
      </c>
      <c r="I235" s="32">
        <v>1500</v>
      </c>
      <c r="J235" s="32">
        <f>E235-(F235+H235+I235)</f>
        <v>66744.2</v>
      </c>
      <c r="K235" s="122"/>
    </row>
    <row r="236" spans="1:11" x14ac:dyDescent="0.2">
      <c r="A236" s="1" t="s">
        <v>2</v>
      </c>
      <c r="B236" s="33"/>
      <c r="C236" s="34"/>
      <c r="D236" s="35" t="s">
        <v>38</v>
      </c>
      <c r="E236" s="36"/>
      <c r="F236" s="124"/>
      <c r="G236" s="36"/>
      <c r="H236" s="124"/>
      <c r="I236" s="125">
        <v>1500</v>
      </c>
      <c r="J236" s="125"/>
      <c r="K236" s="122"/>
    </row>
    <row r="237" spans="1:11" x14ac:dyDescent="0.2">
      <c r="A237" s="1" t="s">
        <v>2</v>
      </c>
      <c r="B237" s="27" t="s">
        <v>531</v>
      </c>
      <c r="C237" s="28" t="s">
        <v>632</v>
      </c>
      <c r="D237" s="29" t="s">
        <v>633</v>
      </c>
      <c r="E237" s="30">
        <v>40000</v>
      </c>
      <c r="F237" s="31">
        <v>816.93</v>
      </c>
      <c r="G237" s="30">
        <v>2000</v>
      </c>
      <c r="H237" s="31">
        <v>2000</v>
      </c>
      <c r="I237" s="32">
        <v>3000</v>
      </c>
      <c r="J237" s="32">
        <f>E237-(F237+H237+I237)</f>
        <v>34183.07</v>
      </c>
      <c r="K237" s="122"/>
    </row>
    <row r="238" spans="1:11" x14ac:dyDescent="0.2">
      <c r="A238" s="1" t="s">
        <v>2</v>
      </c>
      <c r="B238" s="33"/>
      <c r="C238" s="34"/>
      <c r="D238" s="35" t="s">
        <v>38</v>
      </c>
      <c r="E238" s="36"/>
      <c r="F238" s="124"/>
      <c r="G238" s="36"/>
      <c r="H238" s="124"/>
      <c r="I238" s="125">
        <v>3000</v>
      </c>
      <c r="J238" s="125"/>
      <c r="K238" s="122"/>
    </row>
    <row r="239" spans="1:11" x14ac:dyDescent="0.2">
      <c r="A239" s="1" t="s">
        <v>2</v>
      </c>
      <c r="B239" s="27" t="s">
        <v>531</v>
      </c>
      <c r="C239" s="28" t="s">
        <v>634</v>
      </c>
      <c r="D239" s="29" t="s">
        <v>635</v>
      </c>
      <c r="E239" s="30">
        <v>43000</v>
      </c>
      <c r="F239" s="31">
        <v>994.09</v>
      </c>
      <c r="G239" s="30">
        <v>2000</v>
      </c>
      <c r="H239" s="31">
        <v>2000</v>
      </c>
      <c r="I239" s="32">
        <v>15000</v>
      </c>
      <c r="J239" s="32">
        <f>E239-(F239+H239+I239)</f>
        <v>25005.91</v>
      </c>
      <c r="K239" s="122"/>
    </row>
    <row r="240" spans="1:11" x14ac:dyDescent="0.2">
      <c r="A240" s="1" t="s">
        <v>2</v>
      </c>
      <c r="B240" s="33"/>
      <c r="C240" s="34"/>
      <c r="D240" s="35" t="s">
        <v>38</v>
      </c>
      <c r="E240" s="36"/>
      <c r="F240" s="124"/>
      <c r="G240" s="36"/>
      <c r="H240" s="124"/>
      <c r="I240" s="125">
        <v>15000</v>
      </c>
      <c r="J240" s="125"/>
      <c r="K240" s="122"/>
    </row>
    <row r="241" spans="1:11" x14ac:dyDescent="0.2">
      <c r="A241" s="1" t="s">
        <v>2</v>
      </c>
      <c r="B241" s="27" t="s">
        <v>531</v>
      </c>
      <c r="C241" s="28" t="s">
        <v>636</v>
      </c>
      <c r="D241" s="29" t="s">
        <v>637</v>
      </c>
      <c r="E241" s="30">
        <v>50000</v>
      </c>
      <c r="F241" s="31">
        <v>598.41</v>
      </c>
      <c r="G241" s="30">
        <v>5000</v>
      </c>
      <c r="H241" s="31">
        <v>3000</v>
      </c>
      <c r="I241" s="32">
        <v>5000</v>
      </c>
      <c r="J241" s="32">
        <f>E241-(F241+H241+I241)</f>
        <v>41401.589999999997</v>
      </c>
      <c r="K241" s="122"/>
    </row>
    <row r="242" spans="1:11" x14ac:dyDescent="0.2">
      <c r="A242" s="1" t="s">
        <v>2</v>
      </c>
      <c r="B242" s="33"/>
      <c r="C242" s="34"/>
      <c r="D242" s="35" t="s">
        <v>38</v>
      </c>
      <c r="E242" s="36"/>
      <c r="F242" s="124"/>
      <c r="G242" s="36"/>
      <c r="H242" s="124"/>
      <c r="I242" s="125">
        <v>5000</v>
      </c>
      <c r="J242" s="125"/>
      <c r="K242" s="122"/>
    </row>
    <row r="243" spans="1:11" x14ac:dyDescent="0.2">
      <c r="A243" s="1" t="s">
        <v>2</v>
      </c>
      <c r="B243" s="27" t="s">
        <v>531</v>
      </c>
      <c r="C243" s="28" t="s">
        <v>638</v>
      </c>
      <c r="D243" s="29" t="s">
        <v>639</v>
      </c>
      <c r="E243" s="30">
        <v>10000</v>
      </c>
      <c r="F243" s="31">
        <v>617.13</v>
      </c>
      <c r="G243" s="30">
        <v>2000</v>
      </c>
      <c r="H243" s="31">
        <v>650</v>
      </c>
      <c r="I243" s="32">
        <v>100</v>
      </c>
      <c r="J243" s="32">
        <f>E243-(F243+H243+I243)</f>
        <v>8632.869999999999</v>
      </c>
      <c r="K243" s="122"/>
    </row>
    <row r="244" spans="1:11" x14ac:dyDescent="0.2">
      <c r="A244" s="1" t="s">
        <v>2</v>
      </c>
      <c r="B244" s="33"/>
      <c r="C244" s="34"/>
      <c r="D244" s="35" t="s">
        <v>38</v>
      </c>
      <c r="E244" s="36"/>
      <c r="F244" s="124"/>
      <c r="G244" s="36"/>
      <c r="H244" s="124"/>
      <c r="I244" s="125">
        <v>100</v>
      </c>
      <c r="J244" s="125"/>
      <c r="K244" s="122"/>
    </row>
    <row r="245" spans="1:11" x14ac:dyDescent="0.2">
      <c r="A245" s="1" t="s">
        <v>2</v>
      </c>
      <c r="B245" s="27" t="s">
        <v>531</v>
      </c>
      <c r="C245" s="28" t="s">
        <v>640</v>
      </c>
      <c r="D245" s="29" t="s">
        <v>641</v>
      </c>
      <c r="E245" s="30">
        <v>12000</v>
      </c>
      <c r="F245" s="31">
        <v>782.14</v>
      </c>
      <c r="G245" s="30">
        <v>2000</v>
      </c>
      <c r="H245" s="31">
        <v>2000</v>
      </c>
      <c r="I245" s="32">
        <v>1000</v>
      </c>
      <c r="J245" s="32">
        <f>E245-(F245+H245+I245)</f>
        <v>8217.86</v>
      </c>
      <c r="K245" s="122"/>
    </row>
    <row r="246" spans="1:11" x14ac:dyDescent="0.2">
      <c r="A246" s="1" t="s">
        <v>2</v>
      </c>
      <c r="B246" s="33"/>
      <c r="C246" s="34"/>
      <c r="D246" s="35" t="s">
        <v>38</v>
      </c>
      <c r="E246" s="36"/>
      <c r="F246" s="124"/>
      <c r="G246" s="36"/>
      <c r="H246" s="124"/>
      <c r="I246" s="125">
        <v>1000</v>
      </c>
      <c r="J246" s="125"/>
      <c r="K246" s="122"/>
    </row>
    <row r="247" spans="1:11" x14ac:dyDescent="0.2">
      <c r="A247" s="1" t="s">
        <v>2</v>
      </c>
      <c r="B247" s="27" t="s">
        <v>531</v>
      </c>
      <c r="C247" s="28" t="s">
        <v>642</v>
      </c>
      <c r="D247" s="29" t="s">
        <v>643</v>
      </c>
      <c r="E247" s="30">
        <v>12500</v>
      </c>
      <c r="F247" s="31">
        <v>105.88</v>
      </c>
      <c r="G247" s="30">
        <v>1500</v>
      </c>
      <c r="H247" s="31">
        <v>800</v>
      </c>
      <c r="I247" s="32">
        <v>300</v>
      </c>
      <c r="J247" s="32">
        <f>E247-(F247+H247+I247)</f>
        <v>11294.119999999999</v>
      </c>
      <c r="K247" s="122"/>
    </row>
    <row r="248" spans="1:11" x14ac:dyDescent="0.2">
      <c r="A248" s="1" t="s">
        <v>2</v>
      </c>
      <c r="B248" s="33"/>
      <c r="C248" s="34"/>
      <c r="D248" s="35" t="s">
        <v>38</v>
      </c>
      <c r="E248" s="36"/>
      <c r="F248" s="124"/>
      <c r="G248" s="36"/>
      <c r="H248" s="124"/>
      <c r="I248" s="125">
        <v>300</v>
      </c>
      <c r="J248" s="125"/>
      <c r="K248" s="122"/>
    </row>
    <row r="249" spans="1:11" x14ac:dyDescent="0.2">
      <c r="A249" s="1" t="s">
        <v>2</v>
      </c>
      <c r="B249" s="27" t="s">
        <v>531</v>
      </c>
      <c r="C249" s="28" t="s">
        <v>644</v>
      </c>
      <c r="D249" s="29" t="s">
        <v>645</v>
      </c>
      <c r="E249" s="30">
        <v>12400</v>
      </c>
      <c r="F249" s="31">
        <v>0</v>
      </c>
      <c r="G249" s="30">
        <v>5000</v>
      </c>
      <c r="H249" s="31">
        <v>800</v>
      </c>
      <c r="I249" s="32">
        <v>600</v>
      </c>
      <c r="J249" s="32">
        <f>E249-(F249+H249+I249)</f>
        <v>11000</v>
      </c>
      <c r="K249" s="122"/>
    </row>
    <row r="250" spans="1:11" x14ac:dyDescent="0.2">
      <c r="A250" s="1" t="s">
        <v>2</v>
      </c>
      <c r="B250" s="33"/>
      <c r="C250" s="34"/>
      <c r="D250" s="35" t="s">
        <v>38</v>
      </c>
      <c r="E250" s="36"/>
      <c r="F250" s="124"/>
      <c r="G250" s="36"/>
      <c r="H250" s="124"/>
      <c r="I250" s="125">
        <v>600</v>
      </c>
      <c r="J250" s="125"/>
      <c r="K250" s="122"/>
    </row>
    <row r="251" spans="1:11" x14ac:dyDescent="0.2">
      <c r="A251" s="1" t="s">
        <v>2</v>
      </c>
      <c r="B251" s="27" t="s">
        <v>531</v>
      </c>
      <c r="C251" s="28" t="s">
        <v>646</v>
      </c>
      <c r="D251" s="29" t="s">
        <v>647</v>
      </c>
      <c r="E251" s="30">
        <v>3300</v>
      </c>
      <c r="F251" s="31">
        <v>109.14</v>
      </c>
      <c r="G251" s="30">
        <v>3000</v>
      </c>
      <c r="H251" s="31">
        <v>140</v>
      </c>
      <c r="I251" s="32">
        <v>3000</v>
      </c>
      <c r="J251" s="32">
        <f>E251-(F251+H251+I251)</f>
        <v>50.860000000000127</v>
      </c>
      <c r="K251" s="122"/>
    </row>
    <row r="252" spans="1:11" x14ac:dyDescent="0.2">
      <c r="A252" s="1" t="s">
        <v>2</v>
      </c>
      <c r="B252" s="33"/>
      <c r="C252" s="34"/>
      <c r="D252" s="35" t="s">
        <v>38</v>
      </c>
      <c r="E252" s="36"/>
      <c r="F252" s="124"/>
      <c r="G252" s="36"/>
      <c r="H252" s="124"/>
      <c r="I252" s="125">
        <v>3000</v>
      </c>
      <c r="J252" s="125"/>
      <c r="K252" s="122"/>
    </row>
    <row r="253" spans="1:11" x14ac:dyDescent="0.2">
      <c r="A253" s="1" t="s">
        <v>2</v>
      </c>
      <c r="B253" s="27" t="s">
        <v>531</v>
      </c>
      <c r="C253" s="28" t="s">
        <v>648</v>
      </c>
      <c r="D253" s="29" t="s">
        <v>649</v>
      </c>
      <c r="E253" s="30">
        <v>18000</v>
      </c>
      <c r="F253" s="31">
        <v>266.68</v>
      </c>
      <c r="G253" s="30">
        <v>11000</v>
      </c>
      <c r="H253" s="31">
        <v>3000</v>
      </c>
      <c r="I253" s="32">
        <v>5000</v>
      </c>
      <c r="J253" s="32">
        <f>E253-(F253+H253+I253)</f>
        <v>9733.32</v>
      </c>
      <c r="K253" s="122"/>
    </row>
    <row r="254" spans="1:11" x14ac:dyDescent="0.2">
      <c r="A254" s="1" t="s">
        <v>2</v>
      </c>
      <c r="B254" s="33"/>
      <c r="C254" s="34"/>
      <c r="D254" s="35" t="s">
        <v>38</v>
      </c>
      <c r="E254" s="36"/>
      <c r="F254" s="124"/>
      <c r="G254" s="36"/>
      <c r="H254" s="124"/>
      <c r="I254" s="125">
        <v>5000</v>
      </c>
      <c r="J254" s="125"/>
      <c r="K254" s="122"/>
    </row>
    <row r="255" spans="1:11" x14ac:dyDescent="0.2">
      <c r="A255" s="1" t="s">
        <v>2</v>
      </c>
      <c r="B255" s="27" t="s">
        <v>531</v>
      </c>
      <c r="C255" s="28" t="s">
        <v>1281</v>
      </c>
      <c r="D255" s="29" t="s">
        <v>1282</v>
      </c>
      <c r="E255" s="30">
        <v>35000</v>
      </c>
      <c r="F255" s="31">
        <v>1888.79</v>
      </c>
      <c r="G255" s="30">
        <v>0</v>
      </c>
      <c r="H255" s="31">
        <v>100</v>
      </c>
      <c r="I255" s="32">
        <v>200</v>
      </c>
      <c r="J255" s="32">
        <f>E255-(F255+H255+I255)</f>
        <v>32811.21</v>
      </c>
      <c r="K255" s="122"/>
    </row>
    <row r="256" spans="1:11" x14ac:dyDescent="0.2">
      <c r="A256" s="1" t="s">
        <v>2</v>
      </c>
      <c r="B256" s="33"/>
      <c r="C256" s="34"/>
      <c r="D256" s="35" t="s">
        <v>38</v>
      </c>
      <c r="E256" s="36"/>
      <c r="F256" s="124"/>
      <c r="G256" s="36"/>
      <c r="H256" s="124"/>
      <c r="I256" s="125">
        <v>200</v>
      </c>
      <c r="J256" s="125"/>
      <c r="K256" s="122"/>
    </row>
    <row r="257" spans="1:11" x14ac:dyDescent="0.2">
      <c r="A257" s="1" t="s">
        <v>2</v>
      </c>
      <c r="B257" s="27" t="s">
        <v>531</v>
      </c>
      <c r="C257" s="28" t="s">
        <v>650</v>
      </c>
      <c r="D257" s="29" t="s">
        <v>651</v>
      </c>
      <c r="E257" s="30">
        <v>145000</v>
      </c>
      <c r="F257" s="31">
        <v>33173.03</v>
      </c>
      <c r="G257" s="30">
        <v>95000</v>
      </c>
      <c r="H257" s="31">
        <v>83000</v>
      </c>
      <c r="I257" s="32">
        <v>50</v>
      </c>
      <c r="J257" s="32">
        <f>E257-(F257+H257+I257)</f>
        <v>28776.97</v>
      </c>
      <c r="K257" s="122"/>
    </row>
    <row r="258" spans="1:11" x14ac:dyDescent="0.2">
      <c r="A258" s="1" t="s">
        <v>2</v>
      </c>
      <c r="B258" s="33"/>
      <c r="C258" s="34"/>
      <c r="D258" s="35" t="s">
        <v>38</v>
      </c>
      <c r="E258" s="36"/>
      <c r="F258" s="124"/>
      <c r="G258" s="36"/>
      <c r="H258" s="124"/>
      <c r="I258" s="125">
        <v>50</v>
      </c>
      <c r="J258" s="125"/>
      <c r="K258" s="122"/>
    </row>
    <row r="259" spans="1:11" x14ac:dyDescent="0.2">
      <c r="A259" s="1" t="s">
        <v>2</v>
      </c>
      <c r="B259" s="27" t="s">
        <v>531</v>
      </c>
      <c r="C259" s="28" t="s">
        <v>652</v>
      </c>
      <c r="D259" s="29" t="s">
        <v>653</v>
      </c>
      <c r="E259" s="30">
        <v>55200</v>
      </c>
      <c r="F259" s="31">
        <v>29681.03</v>
      </c>
      <c r="G259" s="30">
        <v>11700</v>
      </c>
      <c r="H259" s="31">
        <v>11700</v>
      </c>
      <c r="I259" s="32">
        <v>15000</v>
      </c>
      <c r="J259" s="32">
        <f>E259-(F259+H259+I259)</f>
        <v>-1181.0299999999988</v>
      </c>
      <c r="K259" s="122"/>
    </row>
    <row r="260" spans="1:11" x14ac:dyDescent="0.2">
      <c r="A260" s="1" t="s">
        <v>2</v>
      </c>
      <c r="B260" s="33"/>
      <c r="C260" s="34"/>
      <c r="D260" s="35" t="s">
        <v>38</v>
      </c>
      <c r="E260" s="36"/>
      <c r="F260" s="124"/>
      <c r="G260" s="36"/>
      <c r="H260" s="124"/>
      <c r="I260" s="125">
        <v>15000</v>
      </c>
      <c r="J260" s="125"/>
      <c r="K260" s="122"/>
    </row>
    <row r="261" spans="1:11" x14ac:dyDescent="0.2">
      <c r="A261" s="1" t="s">
        <v>2</v>
      </c>
      <c r="B261" s="27" t="s">
        <v>531</v>
      </c>
      <c r="C261" s="28" t="s">
        <v>654</v>
      </c>
      <c r="D261" s="29" t="s">
        <v>655</v>
      </c>
      <c r="E261" s="30">
        <v>300000</v>
      </c>
      <c r="F261" s="31">
        <v>45472.95</v>
      </c>
      <c r="G261" s="30">
        <v>25000</v>
      </c>
      <c r="H261" s="31">
        <v>58727</v>
      </c>
      <c r="I261" s="32">
        <v>83050</v>
      </c>
      <c r="J261" s="32">
        <f>E261-(F261+H261+I261)</f>
        <v>112750.04999999999</v>
      </c>
      <c r="K261" s="122"/>
    </row>
    <row r="262" spans="1:11" x14ac:dyDescent="0.2">
      <c r="A262" s="1" t="s">
        <v>2</v>
      </c>
      <c r="B262" s="33"/>
      <c r="C262" s="34"/>
      <c r="D262" s="35" t="s">
        <v>38</v>
      </c>
      <c r="E262" s="36"/>
      <c r="F262" s="124"/>
      <c r="G262" s="36"/>
      <c r="H262" s="124"/>
      <c r="I262" s="125">
        <v>83050</v>
      </c>
      <c r="J262" s="125"/>
      <c r="K262" s="122"/>
    </row>
    <row r="263" spans="1:11" x14ac:dyDescent="0.2">
      <c r="A263" s="1" t="s">
        <v>2</v>
      </c>
      <c r="B263" s="27" t="s">
        <v>531</v>
      </c>
      <c r="C263" s="28" t="s">
        <v>656</v>
      </c>
      <c r="D263" s="29" t="s">
        <v>657</v>
      </c>
      <c r="E263" s="30">
        <v>87000</v>
      </c>
      <c r="F263" s="31">
        <v>17474.330000000002</v>
      </c>
      <c r="G263" s="30">
        <v>30000</v>
      </c>
      <c r="H263" s="31">
        <v>37832</v>
      </c>
      <c r="I263" s="32">
        <v>1208</v>
      </c>
      <c r="J263" s="32">
        <f>E263-(F263+H263+I263)</f>
        <v>30485.67</v>
      </c>
      <c r="K263" s="122"/>
    </row>
    <row r="264" spans="1:11" x14ac:dyDescent="0.2">
      <c r="A264" s="1" t="s">
        <v>2</v>
      </c>
      <c r="B264" s="33"/>
      <c r="C264" s="34"/>
      <c r="D264" s="35" t="s">
        <v>38</v>
      </c>
      <c r="E264" s="36"/>
      <c r="F264" s="124"/>
      <c r="G264" s="36"/>
      <c r="H264" s="124"/>
      <c r="I264" s="125">
        <v>1208</v>
      </c>
      <c r="J264" s="125"/>
      <c r="K264" s="122"/>
    </row>
    <row r="265" spans="1:11" x14ac:dyDescent="0.2">
      <c r="A265" s="1" t="s">
        <v>2</v>
      </c>
      <c r="B265" s="27" t="s">
        <v>531</v>
      </c>
      <c r="C265" s="28" t="s">
        <v>1283</v>
      </c>
      <c r="D265" s="29" t="s">
        <v>1284</v>
      </c>
      <c r="E265" s="30">
        <v>1000</v>
      </c>
      <c r="F265" s="31">
        <v>0</v>
      </c>
      <c r="G265" s="30">
        <v>0</v>
      </c>
      <c r="H265" s="31">
        <v>0</v>
      </c>
      <c r="I265" s="32">
        <v>2000</v>
      </c>
      <c r="J265" s="32">
        <f>E265-(F265+H265+I265)</f>
        <v>-1000</v>
      </c>
      <c r="K265" s="122"/>
    </row>
    <row r="266" spans="1:11" x14ac:dyDescent="0.2">
      <c r="A266" s="1" t="s">
        <v>2</v>
      </c>
      <c r="B266" s="33"/>
      <c r="C266" s="34"/>
      <c r="D266" s="35" t="s">
        <v>38</v>
      </c>
      <c r="E266" s="36"/>
      <c r="F266" s="124"/>
      <c r="G266" s="36"/>
      <c r="H266" s="124"/>
      <c r="I266" s="125">
        <v>2000</v>
      </c>
      <c r="J266" s="125"/>
      <c r="K266" s="122"/>
    </row>
    <row r="267" spans="1:11" x14ac:dyDescent="0.2">
      <c r="A267" s="1" t="s">
        <v>2</v>
      </c>
      <c r="B267" s="27" t="s">
        <v>531</v>
      </c>
      <c r="C267" s="28" t="s">
        <v>658</v>
      </c>
      <c r="D267" s="29" t="s">
        <v>659</v>
      </c>
      <c r="E267" s="30">
        <v>1000</v>
      </c>
      <c r="F267" s="31">
        <v>1400.94</v>
      </c>
      <c r="G267" s="30">
        <v>3000</v>
      </c>
      <c r="H267" s="31">
        <v>3000</v>
      </c>
      <c r="I267" s="32">
        <v>20000</v>
      </c>
      <c r="J267" s="32">
        <f>E267-(F267+H267+I267)</f>
        <v>-23400.940000000002</v>
      </c>
      <c r="K267" s="122"/>
    </row>
    <row r="268" spans="1:11" x14ac:dyDescent="0.2">
      <c r="A268" s="1" t="s">
        <v>2</v>
      </c>
      <c r="B268" s="33"/>
      <c r="C268" s="34"/>
      <c r="D268" s="35" t="s">
        <v>38</v>
      </c>
      <c r="E268" s="36"/>
      <c r="F268" s="124"/>
      <c r="G268" s="36"/>
      <c r="H268" s="124"/>
      <c r="I268" s="125">
        <v>20000</v>
      </c>
      <c r="J268" s="125"/>
      <c r="K268" s="122"/>
    </row>
    <row r="269" spans="1:11" x14ac:dyDescent="0.2">
      <c r="A269" s="1" t="s">
        <v>2</v>
      </c>
      <c r="B269" s="27" t="s">
        <v>531</v>
      </c>
      <c r="C269" s="28" t="s">
        <v>660</v>
      </c>
      <c r="D269" s="29" t="s">
        <v>661</v>
      </c>
      <c r="E269" s="30">
        <v>5000</v>
      </c>
      <c r="F269" s="31">
        <v>0</v>
      </c>
      <c r="G269" s="30">
        <v>2500</v>
      </c>
      <c r="H269" s="31">
        <v>2500</v>
      </c>
      <c r="I269" s="32">
        <v>1000</v>
      </c>
      <c r="J269" s="32">
        <f>E269-(F269+H269+I269)</f>
        <v>1500</v>
      </c>
      <c r="K269" s="122"/>
    </row>
    <row r="270" spans="1:11" x14ac:dyDescent="0.2">
      <c r="A270" s="1" t="s">
        <v>2</v>
      </c>
      <c r="B270" s="33"/>
      <c r="C270" s="34"/>
      <c r="D270" s="35" t="s">
        <v>38</v>
      </c>
      <c r="E270" s="36"/>
      <c r="F270" s="124"/>
      <c r="G270" s="36"/>
      <c r="H270" s="124"/>
      <c r="I270" s="125">
        <v>1000</v>
      </c>
      <c r="J270" s="125"/>
      <c r="K270" s="122"/>
    </row>
    <row r="271" spans="1:11" x14ac:dyDescent="0.2">
      <c r="A271" s="1" t="s">
        <v>2</v>
      </c>
      <c r="B271" s="27" t="s">
        <v>531</v>
      </c>
      <c r="C271" s="28" t="s">
        <v>662</v>
      </c>
      <c r="D271" s="29" t="s">
        <v>663</v>
      </c>
      <c r="E271" s="30">
        <v>31750</v>
      </c>
      <c r="F271" s="31">
        <v>0</v>
      </c>
      <c r="G271" s="30">
        <v>0</v>
      </c>
      <c r="H271" s="31">
        <v>9000</v>
      </c>
      <c r="I271" s="32">
        <v>500</v>
      </c>
      <c r="J271" s="32">
        <f>E271-(F271+H271+I271)</f>
        <v>22250</v>
      </c>
      <c r="K271" s="122"/>
    </row>
    <row r="272" spans="1:11" x14ac:dyDescent="0.2">
      <c r="A272" s="1" t="s">
        <v>2</v>
      </c>
      <c r="B272" s="33"/>
      <c r="C272" s="34"/>
      <c r="D272" s="35" t="s">
        <v>38</v>
      </c>
      <c r="E272" s="36"/>
      <c r="F272" s="124"/>
      <c r="G272" s="36"/>
      <c r="H272" s="124"/>
      <c r="I272" s="125">
        <v>500</v>
      </c>
      <c r="J272" s="125"/>
      <c r="K272" s="122"/>
    </row>
    <row r="273" spans="1:11" x14ac:dyDescent="0.2">
      <c r="A273" s="1" t="s">
        <v>2</v>
      </c>
      <c r="B273" s="27" t="s">
        <v>531</v>
      </c>
      <c r="C273" s="28" t="s">
        <v>664</v>
      </c>
      <c r="D273" s="29" t="s">
        <v>665</v>
      </c>
      <c r="E273" s="30">
        <v>13000</v>
      </c>
      <c r="F273" s="31">
        <v>47.19</v>
      </c>
      <c r="G273" s="30">
        <v>5500</v>
      </c>
      <c r="H273" s="31">
        <v>500</v>
      </c>
      <c r="I273" s="32">
        <v>2000</v>
      </c>
      <c r="J273" s="32">
        <f>E273-(F273+H273+I273)</f>
        <v>10452.81</v>
      </c>
      <c r="K273" s="122"/>
    </row>
    <row r="274" spans="1:11" x14ac:dyDescent="0.2">
      <c r="A274" s="1" t="s">
        <v>2</v>
      </c>
      <c r="B274" s="33"/>
      <c r="C274" s="34"/>
      <c r="D274" s="35" t="s">
        <v>38</v>
      </c>
      <c r="E274" s="36"/>
      <c r="F274" s="124"/>
      <c r="G274" s="36"/>
      <c r="H274" s="124"/>
      <c r="I274" s="125">
        <v>2000</v>
      </c>
      <c r="J274" s="125"/>
      <c r="K274" s="122"/>
    </row>
    <row r="275" spans="1:11" x14ac:dyDescent="0.2">
      <c r="A275" s="1" t="s">
        <v>2</v>
      </c>
      <c r="B275" s="27" t="s">
        <v>531</v>
      </c>
      <c r="C275" s="28" t="s">
        <v>666</v>
      </c>
      <c r="D275" s="29" t="s">
        <v>667</v>
      </c>
      <c r="E275" s="30">
        <v>55000</v>
      </c>
      <c r="F275" s="31">
        <v>0</v>
      </c>
      <c r="G275" s="30">
        <v>2000</v>
      </c>
      <c r="H275" s="31">
        <v>2000</v>
      </c>
      <c r="I275" s="32">
        <v>2000</v>
      </c>
      <c r="J275" s="32">
        <f>E275-(F275+H275+I275)</f>
        <v>51000</v>
      </c>
      <c r="K275" s="122"/>
    </row>
    <row r="276" spans="1:11" x14ac:dyDescent="0.2">
      <c r="A276" s="1" t="s">
        <v>2</v>
      </c>
      <c r="B276" s="33"/>
      <c r="C276" s="34"/>
      <c r="D276" s="35" t="s">
        <v>38</v>
      </c>
      <c r="E276" s="36"/>
      <c r="F276" s="124"/>
      <c r="G276" s="36"/>
      <c r="H276" s="124"/>
      <c r="I276" s="125">
        <v>2000</v>
      </c>
      <c r="J276" s="125"/>
      <c r="K276" s="122"/>
    </row>
    <row r="277" spans="1:11" x14ac:dyDescent="0.2">
      <c r="A277" s="1" t="s">
        <v>2</v>
      </c>
      <c r="B277" s="27" t="s">
        <v>531</v>
      </c>
      <c r="C277" s="28" t="s">
        <v>668</v>
      </c>
      <c r="D277" s="29" t="s">
        <v>669</v>
      </c>
      <c r="E277" s="30">
        <v>100000</v>
      </c>
      <c r="F277" s="31">
        <v>19784.099999999999</v>
      </c>
      <c r="G277" s="30">
        <v>2000</v>
      </c>
      <c r="H277" s="31">
        <v>2000</v>
      </c>
      <c r="I277" s="32">
        <v>5000</v>
      </c>
      <c r="J277" s="32">
        <f>E277-(F277+H277+I277)</f>
        <v>73215.899999999994</v>
      </c>
      <c r="K277" s="122"/>
    </row>
    <row r="278" spans="1:11" x14ac:dyDescent="0.2">
      <c r="A278" s="1" t="s">
        <v>2</v>
      </c>
      <c r="B278" s="33"/>
      <c r="C278" s="34"/>
      <c r="D278" s="35" t="s">
        <v>38</v>
      </c>
      <c r="E278" s="36"/>
      <c r="F278" s="124"/>
      <c r="G278" s="36"/>
      <c r="H278" s="124"/>
      <c r="I278" s="125">
        <v>5000</v>
      </c>
      <c r="J278" s="125"/>
      <c r="K278" s="122"/>
    </row>
    <row r="279" spans="1:11" x14ac:dyDescent="0.2">
      <c r="A279" s="1" t="s">
        <v>2</v>
      </c>
      <c r="B279" s="27" t="s">
        <v>531</v>
      </c>
      <c r="C279" s="28" t="s">
        <v>670</v>
      </c>
      <c r="D279" s="29" t="s">
        <v>671</v>
      </c>
      <c r="E279" s="30">
        <v>10000</v>
      </c>
      <c r="F279" s="31">
        <v>451.28</v>
      </c>
      <c r="G279" s="30">
        <v>1000</v>
      </c>
      <c r="H279" s="31">
        <v>300</v>
      </c>
      <c r="I279" s="32">
        <v>1000</v>
      </c>
      <c r="J279" s="32">
        <f>E279-(F279+H279+I279)</f>
        <v>8248.7199999999993</v>
      </c>
      <c r="K279" s="122"/>
    </row>
    <row r="280" spans="1:11" x14ac:dyDescent="0.2">
      <c r="A280" s="1" t="s">
        <v>2</v>
      </c>
      <c r="B280" s="33"/>
      <c r="C280" s="34"/>
      <c r="D280" s="35" t="s">
        <v>38</v>
      </c>
      <c r="E280" s="36"/>
      <c r="F280" s="124"/>
      <c r="G280" s="36"/>
      <c r="H280" s="124"/>
      <c r="I280" s="125">
        <v>1000</v>
      </c>
      <c r="J280" s="125"/>
      <c r="K280" s="122"/>
    </row>
    <row r="281" spans="1:11" x14ac:dyDescent="0.2">
      <c r="A281" s="1" t="s">
        <v>2</v>
      </c>
      <c r="B281" s="27" t="s">
        <v>531</v>
      </c>
      <c r="C281" s="28" t="s">
        <v>672</v>
      </c>
      <c r="D281" s="29" t="s">
        <v>673</v>
      </c>
      <c r="E281" s="30">
        <v>300000</v>
      </c>
      <c r="F281" s="31">
        <v>1697.03</v>
      </c>
      <c r="G281" s="30">
        <v>40000</v>
      </c>
      <c r="H281" s="31">
        <v>10000</v>
      </c>
      <c r="I281" s="32">
        <v>25000</v>
      </c>
      <c r="J281" s="32">
        <f>E281-(F281+H281+I281)</f>
        <v>263302.96999999997</v>
      </c>
      <c r="K281" s="122"/>
    </row>
    <row r="282" spans="1:11" x14ac:dyDescent="0.2">
      <c r="A282" s="1" t="s">
        <v>2</v>
      </c>
      <c r="B282" s="33"/>
      <c r="C282" s="34"/>
      <c r="D282" s="35" t="s">
        <v>38</v>
      </c>
      <c r="E282" s="36"/>
      <c r="F282" s="124"/>
      <c r="G282" s="36"/>
      <c r="H282" s="124"/>
      <c r="I282" s="125">
        <v>25000</v>
      </c>
      <c r="J282" s="125"/>
      <c r="K282" s="122"/>
    </row>
    <row r="283" spans="1:11" x14ac:dyDescent="0.2">
      <c r="A283" s="1" t="s">
        <v>2</v>
      </c>
      <c r="B283" s="27" t="s">
        <v>531</v>
      </c>
      <c r="C283" s="28" t="s">
        <v>674</v>
      </c>
      <c r="D283" s="29" t="s">
        <v>675</v>
      </c>
      <c r="E283" s="30">
        <v>200000</v>
      </c>
      <c r="F283" s="31">
        <v>0</v>
      </c>
      <c r="G283" s="30">
        <v>10000</v>
      </c>
      <c r="H283" s="31">
        <v>6000</v>
      </c>
      <c r="I283" s="32">
        <v>6000</v>
      </c>
      <c r="J283" s="32">
        <f>E283-(F283+H283+I283)</f>
        <v>188000</v>
      </c>
      <c r="K283" s="122"/>
    </row>
    <row r="284" spans="1:11" x14ac:dyDescent="0.2">
      <c r="A284" s="1" t="s">
        <v>2</v>
      </c>
      <c r="B284" s="33"/>
      <c r="C284" s="34"/>
      <c r="D284" s="35" t="s">
        <v>38</v>
      </c>
      <c r="E284" s="36"/>
      <c r="F284" s="124"/>
      <c r="G284" s="36"/>
      <c r="H284" s="124"/>
      <c r="I284" s="125">
        <v>6000</v>
      </c>
      <c r="J284" s="125"/>
      <c r="K284" s="122"/>
    </row>
    <row r="285" spans="1:11" x14ac:dyDescent="0.2">
      <c r="A285" s="1" t="s">
        <v>2</v>
      </c>
      <c r="B285" s="27" t="s">
        <v>531</v>
      </c>
      <c r="C285" s="28" t="s">
        <v>676</v>
      </c>
      <c r="D285" s="29" t="s">
        <v>677</v>
      </c>
      <c r="E285" s="30">
        <v>20000</v>
      </c>
      <c r="F285" s="31">
        <v>0</v>
      </c>
      <c r="G285" s="30">
        <v>1500</v>
      </c>
      <c r="H285" s="31">
        <v>1500</v>
      </c>
      <c r="I285" s="32">
        <v>14000</v>
      </c>
      <c r="J285" s="32">
        <f>E285-(F285+H285+I285)</f>
        <v>4500</v>
      </c>
      <c r="K285" s="122"/>
    </row>
    <row r="286" spans="1:11" x14ac:dyDescent="0.2">
      <c r="A286" s="1" t="s">
        <v>2</v>
      </c>
      <c r="B286" s="33"/>
      <c r="C286" s="34"/>
      <c r="D286" s="35" t="s">
        <v>38</v>
      </c>
      <c r="E286" s="36"/>
      <c r="F286" s="124"/>
      <c r="G286" s="36"/>
      <c r="H286" s="124"/>
      <c r="I286" s="125">
        <v>14000</v>
      </c>
      <c r="J286" s="125"/>
      <c r="K286" s="122"/>
    </row>
    <row r="287" spans="1:11" x14ac:dyDescent="0.2">
      <c r="A287" s="1" t="s">
        <v>2</v>
      </c>
      <c r="B287" s="27" t="s">
        <v>531</v>
      </c>
      <c r="C287" s="28" t="s">
        <v>678</v>
      </c>
      <c r="D287" s="29" t="s">
        <v>679</v>
      </c>
      <c r="E287" s="30">
        <v>5000</v>
      </c>
      <c r="F287" s="31">
        <v>0</v>
      </c>
      <c r="G287" s="30">
        <v>2000</v>
      </c>
      <c r="H287" s="31">
        <v>2000</v>
      </c>
      <c r="I287" s="32">
        <v>2000</v>
      </c>
      <c r="J287" s="32">
        <f>E287-(F287+H287+I287)</f>
        <v>1000</v>
      </c>
      <c r="K287" s="122"/>
    </row>
    <row r="288" spans="1:11" x14ac:dyDescent="0.2">
      <c r="A288" s="1" t="s">
        <v>2</v>
      </c>
      <c r="B288" s="33"/>
      <c r="C288" s="34"/>
      <c r="D288" s="35" t="s">
        <v>38</v>
      </c>
      <c r="E288" s="36"/>
      <c r="F288" s="124"/>
      <c r="G288" s="36"/>
      <c r="H288" s="124"/>
      <c r="I288" s="125">
        <v>2000</v>
      </c>
      <c r="J288" s="125"/>
      <c r="K288" s="122"/>
    </row>
    <row r="289" spans="1:11" x14ac:dyDescent="0.2">
      <c r="A289" s="1" t="s">
        <v>2</v>
      </c>
      <c r="B289" s="27" t="s">
        <v>531</v>
      </c>
      <c r="C289" s="28" t="s">
        <v>680</v>
      </c>
      <c r="D289" s="29" t="s">
        <v>681</v>
      </c>
      <c r="E289" s="30">
        <v>200000</v>
      </c>
      <c r="F289" s="31">
        <v>3479.44</v>
      </c>
      <c r="G289" s="30">
        <v>35000</v>
      </c>
      <c r="H289" s="31">
        <v>35000</v>
      </c>
      <c r="I289" s="32">
        <v>80000</v>
      </c>
      <c r="J289" s="32">
        <f>E289-(F289+H289+I289)</f>
        <v>81520.56</v>
      </c>
      <c r="K289" s="122"/>
    </row>
    <row r="290" spans="1:11" x14ac:dyDescent="0.2">
      <c r="A290" s="1" t="s">
        <v>2</v>
      </c>
      <c r="B290" s="33"/>
      <c r="C290" s="34"/>
      <c r="D290" s="35" t="s">
        <v>38</v>
      </c>
      <c r="E290" s="36"/>
      <c r="F290" s="124"/>
      <c r="G290" s="36"/>
      <c r="H290" s="124"/>
      <c r="I290" s="125">
        <v>80000</v>
      </c>
      <c r="J290" s="125"/>
      <c r="K290" s="122"/>
    </row>
    <row r="291" spans="1:11" x14ac:dyDescent="0.2">
      <c r="A291" s="1" t="s">
        <v>2</v>
      </c>
      <c r="B291" s="27" t="s">
        <v>531</v>
      </c>
      <c r="C291" s="28" t="s">
        <v>682</v>
      </c>
      <c r="D291" s="29" t="s">
        <v>683</v>
      </c>
      <c r="E291" s="30">
        <v>25000</v>
      </c>
      <c r="F291" s="31">
        <v>0</v>
      </c>
      <c r="G291" s="30">
        <v>2000</v>
      </c>
      <c r="H291" s="31">
        <v>160</v>
      </c>
      <c r="I291" s="32">
        <v>2100</v>
      </c>
      <c r="J291" s="32">
        <f>E291-(F291+H291+I291)</f>
        <v>22740</v>
      </c>
      <c r="K291" s="122"/>
    </row>
    <row r="292" spans="1:11" x14ac:dyDescent="0.2">
      <c r="A292" s="1" t="s">
        <v>2</v>
      </c>
      <c r="B292" s="33"/>
      <c r="C292" s="34"/>
      <c r="D292" s="35" t="s">
        <v>38</v>
      </c>
      <c r="E292" s="36"/>
      <c r="F292" s="124"/>
      <c r="G292" s="36"/>
      <c r="H292" s="124"/>
      <c r="I292" s="125">
        <v>2100</v>
      </c>
      <c r="J292" s="125"/>
      <c r="K292" s="122"/>
    </row>
    <row r="293" spans="1:11" x14ac:dyDescent="0.2">
      <c r="A293" s="1" t="s">
        <v>2</v>
      </c>
      <c r="B293" s="27" t="s">
        <v>531</v>
      </c>
      <c r="C293" s="28" t="s">
        <v>684</v>
      </c>
      <c r="D293" s="29" t="s">
        <v>685</v>
      </c>
      <c r="E293" s="30">
        <v>15000</v>
      </c>
      <c r="F293" s="31">
        <v>0</v>
      </c>
      <c r="G293" s="30">
        <v>1000</v>
      </c>
      <c r="H293" s="31">
        <v>1000</v>
      </c>
      <c r="I293" s="32">
        <v>800</v>
      </c>
      <c r="J293" s="32">
        <f>E293-(F293+H293+I293)</f>
        <v>13200</v>
      </c>
      <c r="K293" s="122"/>
    </row>
    <row r="294" spans="1:11" x14ac:dyDescent="0.2">
      <c r="A294" s="1" t="s">
        <v>2</v>
      </c>
      <c r="B294" s="33"/>
      <c r="C294" s="34"/>
      <c r="D294" s="35" t="s">
        <v>38</v>
      </c>
      <c r="E294" s="36"/>
      <c r="F294" s="124"/>
      <c r="G294" s="36"/>
      <c r="H294" s="124"/>
      <c r="I294" s="125">
        <v>800</v>
      </c>
      <c r="J294" s="125"/>
      <c r="K294" s="122"/>
    </row>
    <row r="295" spans="1:11" x14ac:dyDescent="0.2">
      <c r="A295" s="1" t="s">
        <v>2</v>
      </c>
      <c r="B295" s="27" t="s">
        <v>531</v>
      </c>
      <c r="C295" s="28" t="s">
        <v>686</v>
      </c>
      <c r="D295" s="29" t="s">
        <v>687</v>
      </c>
      <c r="E295" s="30">
        <v>85000</v>
      </c>
      <c r="F295" s="31">
        <v>3452.13</v>
      </c>
      <c r="G295" s="30">
        <v>60900</v>
      </c>
      <c r="H295" s="31">
        <v>60900</v>
      </c>
      <c r="I295" s="32">
        <v>31337</v>
      </c>
      <c r="J295" s="32">
        <f>E295-(F295+H295+I295)</f>
        <v>-10689.130000000005</v>
      </c>
      <c r="K295" s="122"/>
    </row>
    <row r="296" spans="1:11" x14ac:dyDescent="0.2">
      <c r="A296" s="1" t="s">
        <v>2</v>
      </c>
      <c r="B296" s="33"/>
      <c r="C296" s="34"/>
      <c r="D296" s="35" t="s">
        <v>38</v>
      </c>
      <c r="E296" s="36"/>
      <c r="F296" s="124"/>
      <c r="G296" s="36"/>
      <c r="H296" s="124"/>
      <c r="I296" s="125">
        <v>31337</v>
      </c>
      <c r="J296" s="125"/>
      <c r="K296" s="122"/>
    </row>
    <row r="297" spans="1:11" x14ac:dyDescent="0.2">
      <c r="A297" s="1" t="s">
        <v>2</v>
      </c>
      <c r="B297" s="27" t="s">
        <v>531</v>
      </c>
      <c r="C297" s="28" t="s">
        <v>688</v>
      </c>
      <c r="D297" s="29" t="s">
        <v>689</v>
      </c>
      <c r="E297" s="30">
        <v>50000</v>
      </c>
      <c r="F297" s="31">
        <v>0</v>
      </c>
      <c r="G297" s="30">
        <v>12100</v>
      </c>
      <c r="H297" s="31">
        <v>5757</v>
      </c>
      <c r="I297" s="32">
        <v>3000</v>
      </c>
      <c r="J297" s="32">
        <f>E297-(F297+H297+I297)</f>
        <v>41243</v>
      </c>
      <c r="K297" s="122"/>
    </row>
    <row r="298" spans="1:11" x14ac:dyDescent="0.2">
      <c r="A298" s="1" t="s">
        <v>2</v>
      </c>
      <c r="B298" s="33"/>
      <c r="C298" s="34"/>
      <c r="D298" s="35" t="s">
        <v>38</v>
      </c>
      <c r="E298" s="36"/>
      <c r="F298" s="124"/>
      <c r="G298" s="36"/>
      <c r="H298" s="124"/>
      <c r="I298" s="125">
        <v>3000</v>
      </c>
      <c r="J298" s="125"/>
      <c r="K298" s="122"/>
    </row>
    <row r="299" spans="1:11" x14ac:dyDescent="0.2">
      <c r="A299" s="1" t="s">
        <v>2</v>
      </c>
      <c r="B299" s="27" t="s">
        <v>531</v>
      </c>
      <c r="C299" s="28" t="s">
        <v>690</v>
      </c>
      <c r="D299" s="29" t="s">
        <v>691</v>
      </c>
      <c r="E299" s="30">
        <v>386900</v>
      </c>
      <c r="F299" s="31">
        <v>387.81</v>
      </c>
      <c r="G299" s="30">
        <v>10000</v>
      </c>
      <c r="H299" s="31">
        <v>5000</v>
      </c>
      <c r="I299" s="32">
        <v>3000</v>
      </c>
      <c r="J299" s="32">
        <f>E299-(F299+H299+I299)</f>
        <v>378512.19</v>
      </c>
      <c r="K299" s="122"/>
    </row>
    <row r="300" spans="1:11" x14ac:dyDescent="0.2">
      <c r="A300" s="1" t="s">
        <v>2</v>
      </c>
      <c r="B300" s="33"/>
      <c r="C300" s="34"/>
      <c r="D300" s="35" t="s">
        <v>38</v>
      </c>
      <c r="E300" s="36"/>
      <c r="F300" s="124"/>
      <c r="G300" s="36"/>
      <c r="H300" s="124"/>
      <c r="I300" s="125">
        <v>3000</v>
      </c>
      <c r="J300" s="125"/>
      <c r="K300" s="122"/>
    </row>
    <row r="301" spans="1:11" x14ac:dyDescent="0.2">
      <c r="A301" s="1" t="s">
        <v>2</v>
      </c>
      <c r="B301" s="27" t="s">
        <v>531</v>
      </c>
      <c r="C301" s="28" t="s">
        <v>692</v>
      </c>
      <c r="D301" s="29" t="s">
        <v>693</v>
      </c>
      <c r="E301" s="30">
        <v>39400</v>
      </c>
      <c r="F301" s="31">
        <v>8762.99</v>
      </c>
      <c r="G301" s="30">
        <v>10000</v>
      </c>
      <c r="H301" s="31">
        <v>15000</v>
      </c>
      <c r="I301" s="32">
        <v>20000</v>
      </c>
      <c r="J301" s="32">
        <f>E301-(F301+H301+I301)</f>
        <v>-4362.989999999998</v>
      </c>
      <c r="K301" s="122"/>
    </row>
    <row r="302" spans="1:11" x14ac:dyDescent="0.2">
      <c r="A302" s="1" t="s">
        <v>2</v>
      </c>
      <c r="B302" s="33"/>
      <c r="C302" s="34"/>
      <c r="D302" s="35" t="s">
        <v>38</v>
      </c>
      <c r="E302" s="36"/>
      <c r="F302" s="124"/>
      <c r="G302" s="36"/>
      <c r="H302" s="124"/>
      <c r="I302" s="125">
        <v>20000</v>
      </c>
      <c r="J302" s="125"/>
      <c r="K302" s="122"/>
    </row>
    <row r="303" spans="1:11" x14ac:dyDescent="0.2">
      <c r="A303" s="1" t="s">
        <v>2</v>
      </c>
      <c r="B303" s="27" t="s">
        <v>531</v>
      </c>
      <c r="C303" s="28" t="s">
        <v>694</v>
      </c>
      <c r="D303" s="29" t="s">
        <v>695</v>
      </c>
      <c r="E303" s="30">
        <v>20000</v>
      </c>
      <c r="F303" s="31">
        <v>741.87</v>
      </c>
      <c r="G303" s="30">
        <v>0</v>
      </c>
      <c r="H303" s="31">
        <v>2000</v>
      </c>
      <c r="I303" s="32">
        <v>2000</v>
      </c>
      <c r="J303" s="32">
        <f>E303-(F303+H303+I303)</f>
        <v>15258.130000000001</v>
      </c>
      <c r="K303" s="122"/>
    </row>
    <row r="304" spans="1:11" x14ac:dyDescent="0.2">
      <c r="A304" s="1" t="s">
        <v>2</v>
      </c>
      <c r="B304" s="33"/>
      <c r="C304" s="34"/>
      <c r="D304" s="35" t="s">
        <v>38</v>
      </c>
      <c r="E304" s="36"/>
      <c r="F304" s="124"/>
      <c r="G304" s="36"/>
      <c r="H304" s="124"/>
      <c r="I304" s="125">
        <v>2000</v>
      </c>
      <c r="J304" s="125"/>
      <c r="K304" s="122"/>
    </row>
    <row r="305" spans="1:11" x14ac:dyDescent="0.2">
      <c r="A305" s="1" t="s">
        <v>2</v>
      </c>
      <c r="B305" s="27" t="s">
        <v>531</v>
      </c>
      <c r="C305" s="28" t="s">
        <v>696</v>
      </c>
      <c r="D305" s="29" t="s">
        <v>697</v>
      </c>
      <c r="E305" s="30">
        <v>26400</v>
      </c>
      <c r="F305" s="31">
        <v>0</v>
      </c>
      <c r="G305" s="30">
        <v>1000</v>
      </c>
      <c r="H305" s="31">
        <v>1000</v>
      </c>
      <c r="I305" s="32">
        <v>2000</v>
      </c>
      <c r="J305" s="32">
        <f>E305-(F305+H305+I305)</f>
        <v>23400</v>
      </c>
      <c r="K305" s="122"/>
    </row>
    <row r="306" spans="1:11" x14ac:dyDescent="0.2">
      <c r="A306" s="1" t="s">
        <v>2</v>
      </c>
      <c r="B306" s="33"/>
      <c r="C306" s="34"/>
      <c r="D306" s="35" t="s">
        <v>38</v>
      </c>
      <c r="E306" s="36"/>
      <c r="F306" s="124"/>
      <c r="G306" s="36"/>
      <c r="H306" s="124"/>
      <c r="I306" s="125">
        <v>2000</v>
      </c>
      <c r="J306" s="125"/>
      <c r="K306" s="122"/>
    </row>
    <row r="307" spans="1:11" x14ac:dyDescent="0.2">
      <c r="A307" s="1" t="s">
        <v>2</v>
      </c>
      <c r="B307" s="27" t="s">
        <v>531</v>
      </c>
      <c r="C307" s="28" t="s">
        <v>698</v>
      </c>
      <c r="D307" s="29" t="s">
        <v>699</v>
      </c>
      <c r="E307" s="30">
        <v>7500</v>
      </c>
      <c r="F307" s="31">
        <v>0</v>
      </c>
      <c r="G307" s="30">
        <v>2500</v>
      </c>
      <c r="H307" s="31">
        <v>7500</v>
      </c>
      <c r="I307" s="32">
        <v>100</v>
      </c>
      <c r="J307" s="32">
        <f>E307-(F307+H307+I307)</f>
        <v>-100</v>
      </c>
      <c r="K307" s="122"/>
    </row>
    <row r="308" spans="1:11" x14ac:dyDescent="0.2">
      <c r="A308" s="1" t="s">
        <v>2</v>
      </c>
      <c r="B308" s="33"/>
      <c r="C308" s="34"/>
      <c r="D308" s="35" t="s">
        <v>38</v>
      </c>
      <c r="E308" s="36"/>
      <c r="F308" s="124"/>
      <c r="G308" s="36"/>
      <c r="H308" s="124"/>
      <c r="I308" s="125">
        <v>100</v>
      </c>
      <c r="J308" s="125"/>
      <c r="K308" s="122"/>
    </row>
    <row r="309" spans="1:11" x14ac:dyDescent="0.2">
      <c r="A309" s="1" t="s">
        <v>2</v>
      </c>
      <c r="B309" s="27" t="s">
        <v>531</v>
      </c>
      <c r="C309" s="28" t="s">
        <v>700</v>
      </c>
      <c r="D309" s="29" t="s">
        <v>701</v>
      </c>
      <c r="E309" s="30">
        <v>30000</v>
      </c>
      <c r="F309" s="31">
        <v>0</v>
      </c>
      <c r="G309" s="30">
        <v>7500</v>
      </c>
      <c r="H309" s="31">
        <v>2000</v>
      </c>
      <c r="I309" s="32">
        <v>1000</v>
      </c>
      <c r="J309" s="32">
        <f>E309-(F309+H309+I309)</f>
        <v>27000</v>
      </c>
      <c r="K309" s="122"/>
    </row>
    <row r="310" spans="1:11" x14ac:dyDescent="0.2">
      <c r="A310" s="1" t="s">
        <v>2</v>
      </c>
      <c r="B310" s="33"/>
      <c r="C310" s="34"/>
      <c r="D310" s="35" t="s">
        <v>38</v>
      </c>
      <c r="E310" s="36"/>
      <c r="F310" s="124"/>
      <c r="G310" s="36"/>
      <c r="H310" s="124"/>
      <c r="I310" s="125">
        <v>1000</v>
      </c>
      <c r="J310" s="125"/>
      <c r="K310" s="122"/>
    </row>
    <row r="311" spans="1:11" x14ac:dyDescent="0.2">
      <c r="A311" s="1" t="s">
        <v>2</v>
      </c>
      <c r="B311" s="27" t="s">
        <v>531</v>
      </c>
      <c r="C311" s="28" t="s">
        <v>702</v>
      </c>
      <c r="D311" s="29" t="s">
        <v>703</v>
      </c>
      <c r="E311" s="30">
        <v>20600</v>
      </c>
      <c r="F311" s="31">
        <v>0</v>
      </c>
      <c r="G311" s="30">
        <v>2000</v>
      </c>
      <c r="H311" s="31">
        <v>570</v>
      </c>
      <c r="I311" s="32">
        <v>1000</v>
      </c>
      <c r="J311" s="32">
        <f>E311-(F311+H311+I311)</f>
        <v>19030</v>
      </c>
      <c r="K311" s="122"/>
    </row>
    <row r="312" spans="1:11" x14ac:dyDescent="0.2">
      <c r="A312" s="1" t="s">
        <v>2</v>
      </c>
      <c r="B312" s="33"/>
      <c r="C312" s="34"/>
      <c r="D312" s="35" t="s">
        <v>38</v>
      </c>
      <c r="E312" s="36"/>
      <c r="F312" s="124"/>
      <c r="G312" s="36"/>
      <c r="H312" s="124"/>
      <c r="I312" s="125">
        <v>1000</v>
      </c>
      <c r="J312" s="125"/>
      <c r="K312" s="122"/>
    </row>
    <row r="313" spans="1:11" x14ac:dyDescent="0.2">
      <c r="A313" s="1" t="s">
        <v>2</v>
      </c>
      <c r="B313" s="27" t="s">
        <v>531</v>
      </c>
      <c r="C313" s="28" t="s">
        <v>704</v>
      </c>
      <c r="D313" s="29" t="s">
        <v>705</v>
      </c>
      <c r="E313" s="30">
        <v>52500</v>
      </c>
      <c r="F313" s="31">
        <v>0</v>
      </c>
      <c r="G313" s="30">
        <v>10000</v>
      </c>
      <c r="H313" s="31">
        <v>2000</v>
      </c>
      <c r="I313" s="32">
        <v>2000</v>
      </c>
      <c r="J313" s="32">
        <f>E313-(F313+H313+I313)</f>
        <v>48500</v>
      </c>
      <c r="K313" s="122"/>
    </row>
    <row r="314" spans="1:11" x14ac:dyDescent="0.2">
      <c r="A314" s="1" t="s">
        <v>2</v>
      </c>
      <c r="B314" s="33"/>
      <c r="C314" s="34"/>
      <c r="D314" s="35" t="s">
        <v>38</v>
      </c>
      <c r="E314" s="36"/>
      <c r="F314" s="124"/>
      <c r="G314" s="36"/>
      <c r="H314" s="124"/>
      <c r="I314" s="125">
        <v>2000</v>
      </c>
      <c r="J314" s="125"/>
      <c r="K314" s="122"/>
    </row>
    <row r="315" spans="1:11" x14ac:dyDescent="0.2">
      <c r="A315" s="1" t="s">
        <v>2</v>
      </c>
      <c r="B315" s="27" t="s">
        <v>531</v>
      </c>
      <c r="C315" s="28" t="s">
        <v>706</v>
      </c>
      <c r="D315" s="29" t="s">
        <v>707</v>
      </c>
      <c r="E315" s="30">
        <v>33600</v>
      </c>
      <c r="F315" s="31">
        <v>0</v>
      </c>
      <c r="G315" s="30">
        <v>10000</v>
      </c>
      <c r="H315" s="31">
        <v>1000</v>
      </c>
      <c r="I315" s="32">
        <v>2000</v>
      </c>
      <c r="J315" s="32">
        <f>E315-(F315+H315+I315)</f>
        <v>30600</v>
      </c>
      <c r="K315" s="122"/>
    </row>
    <row r="316" spans="1:11" x14ac:dyDescent="0.2">
      <c r="A316" s="1" t="s">
        <v>2</v>
      </c>
      <c r="B316" s="33"/>
      <c r="C316" s="34"/>
      <c r="D316" s="35" t="s">
        <v>38</v>
      </c>
      <c r="E316" s="36"/>
      <c r="F316" s="124"/>
      <c r="G316" s="36"/>
      <c r="H316" s="124"/>
      <c r="I316" s="125">
        <v>2000</v>
      </c>
      <c r="J316" s="125"/>
      <c r="K316" s="122"/>
    </row>
    <row r="317" spans="1:11" x14ac:dyDescent="0.2">
      <c r="A317" s="1" t="s">
        <v>2</v>
      </c>
      <c r="B317" s="27" t="s">
        <v>531</v>
      </c>
      <c r="C317" s="28" t="s">
        <v>708</v>
      </c>
      <c r="D317" s="29" t="s">
        <v>709</v>
      </c>
      <c r="E317" s="30">
        <v>8300</v>
      </c>
      <c r="F317" s="31">
        <v>0</v>
      </c>
      <c r="G317" s="30">
        <v>3300</v>
      </c>
      <c r="H317" s="31">
        <v>400</v>
      </c>
      <c r="I317" s="32">
        <v>1000</v>
      </c>
      <c r="J317" s="32">
        <f>E317-(F317+H317+I317)</f>
        <v>6900</v>
      </c>
      <c r="K317" s="122"/>
    </row>
    <row r="318" spans="1:11" x14ac:dyDescent="0.2">
      <c r="A318" s="1" t="s">
        <v>2</v>
      </c>
      <c r="B318" s="33"/>
      <c r="C318" s="34"/>
      <c r="D318" s="35" t="s">
        <v>38</v>
      </c>
      <c r="E318" s="36"/>
      <c r="F318" s="124"/>
      <c r="G318" s="36"/>
      <c r="H318" s="124"/>
      <c r="I318" s="125">
        <v>1000</v>
      </c>
      <c r="J318" s="125"/>
      <c r="K318" s="122"/>
    </row>
    <row r="319" spans="1:11" x14ac:dyDescent="0.2">
      <c r="A319" s="1" t="s">
        <v>2</v>
      </c>
      <c r="B319" s="27" t="s">
        <v>531</v>
      </c>
      <c r="C319" s="28" t="s">
        <v>710</v>
      </c>
      <c r="D319" s="29" t="s">
        <v>711</v>
      </c>
      <c r="E319" s="30">
        <v>7750</v>
      </c>
      <c r="F319" s="31">
        <v>0</v>
      </c>
      <c r="G319" s="30">
        <v>2750</v>
      </c>
      <c r="H319" s="31">
        <v>500</v>
      </c>
      <c r="I319" s="32">
        <v>1000</v>
      </c>
      <c r="J319" s="32">
        <f>E319-(F319+H319+I319)</f>
        <v>6250</v>
      </c>
      <c r="K319" s="122"/>
    </row>
    <row r="320" spans="1:11" x14ac:dyDescent="0.2">
      <c r="A320" s="1" t="s">
        <v>2</v>
      </c>
      <c r="B320" s="33"/>
      <c r="C320" s="34"/>
      <c r="D320" s="35" t="s">
        <v>38</v>
      </c>
      <c r="E320" s="36"/>
      <c r="F320" s="124"/>
      <c r="G320" s="36"/>
      <c r="H320" s="124"/>
      <c r="I320" s="125">
        <v>1000</v>
      </c>
      <c r="J320" s="125"/>
      <c r="K320" s="122"/>
    </row>
    <row r="321" spans="1:11" x14ac:dyDescent="0.2">
      <c r="A321" s="1" t="s">
        <v>2</v>
      </c>
      <c r="B321" s="27" t="s">
        <v>531</v>
      </c>
      <c r="C321" s="28" t="s">
        <v>712</v>
      </c>
      <c r="D321" s="29" t="s">
        <v>713</v>
      </c>
      <c r="E321" s="30">
        <v>12000</v>
      </c>
      <c r="F321" s="31">
        <v>0</v>
      </c>
      <c r="G321" s="30">
        <v>3000</v>
      </c>
      <c r="H321" s="31">
        <v>600</v>
      </c>
      <c r="I321" s="32">
        <v>10000</v>
      </c>
      <c r="J321" s="32">
        <f>E321-(F321+H321+I321)</f>
        <v>1400</v>
      </c>
      <c r="K321" s="122"/>
    </row>
    <row r="322" spans="1:11" x14ac:dyDescent="0.2">
      <c r="A322" s="1" t="s">
        <v>2</v>
      </c>
      <c r="B322" s="33"/>
      <c r="C322" s="34"/>
      <c r="D322" s="35" t="s">
        <v>38</v>
      </c>
      <c r="E322" s="36"/>
      <c r="F322" s="124"/>
      <c r="G322" s="36"/>
      <c r="H322" s="124"/>
      <c r="I322" s="125">
        <v>10000</v>
      </c>
      <c r="J322" s="125"/>
      <c r="K322" s="122"/>
    </row>
    <row r="323" spans="1:11" x14ac:dyDescent="0.2">
      <c r="A323" s="1" t="s">
        <v>2</v>
      </c>
      <c r="B323" s="27" t="s">
        <v>531</v>
      </c>
      <c r="C323" s="28" t="s">
        <v>714</v>
      </c>
      <c r="D323" s="29" t="s">
        <v>715</v>
      </c>
      <c r="E323" s="30">
        <v>12000</v>
      </c>
      <c r="F323" s="31">
        <v>0</v>
      </c>
      <c r="G323" s="30">
        <v>5000</v>
      </c>
      <c r="H323" s="31">
        <v>500</v>
      </c>
      <c r="I323" s="32">
        <v>5000</v>
      </c>
      <c r="J323" s="32">
        <f>E323-(F323+H323+I323)</f>
        <v>6500</v>
      </c>
      <c r="K323" s="122"/>
    </row>
    <row r="324" spans="1:11" x14ac:dyDescent="0.2">
      <c r="A324" s="1" t="s">
        <v>2</v>
      </c>
      <c r="B324" s="33"/>
      <c r="C324" s="34"/>
      <c r="D324" s="35" t="s">
        <v>38</v>
      </c>
      <c r="E324" s="36"/>
      <c r="F324" s="124"/>
      <c r="G324" s="36"/>
      <c r="H324" s="124"/>
      <c r="I324" s="125">
        <v>5000</v>
      </c>
      <c r="J324" s="125"/>
      <c r="K324" s="122"/>
    </row>
    <row r="325" spans="1:11" x14ac:dyDescent="0.2">
      <c r="A325" s="1" t="s">
        <v>2</v>
      </c>
      <c r="B325" s="27" t="s">
        <v>531</v>
      </c>
      <c r="C325" s="28" t="s">
        <v>716</v>
      </c>
      <c r="D325" s="29" t="s">
        <v>717</v>
      </c>
      <c r="E325" s="30">
        <v>15000</v>
      </c>
      <c r="F325" s="31">
        <v>0</v>
      </c>
      <c r="G325" s="30">
        <v>2000</v>
      </c>
      <c r="H325" s="31">
        <v>1000</v>
      </c>
      <c r="I325" s="32">
        <v>500</v>
      </c>
      <c r="J325" s="32">
        <f>E325-(F325+H325+I325)</f>
        <v>13500</v>
      </c>
      <c r="K325" s="122"/>
    </row>
    <row r="326" spans="1:11" x14ac:dyDescent="0.2">
      <c r="A326" s="1" t="s">
        <v>2</v>
      </c>
      <c r="B326" s="33"/>
      <c r="C326" s="34"/>
      <c r="D326" s="35" t="s">
        <v>38</v>
      </c>
      <c r="E326" s="36"/>
      <c r="F326" s="124"/>
      <c r="G326" s="36"/>
      <c r="H326" s="124"/>
      <c r="I326" s="125">
        <v>500</v>
      </c>
      <c r="J326" s="125"/>
      <c r="K326" s="122"/>
    </row>
    <row r="327" spans="1:11" x14ac:dyDescent="0.2">
      <c r="A327" s="1" t="s">
        <v>2</v>
      </c>
      <c r="B327" s="27" t="s">
        <v>531</v>
      </c>
      <c r="C327" s="28" t="s">
        <v>718</v>
      </c>
      <c r="D327" s="29" t="s">
        <v>719</v>
      </c>
      <c r="E327" s="30">
        <v>24200</v>
      </c>
      <c r="F327" s="31">
        <v>0</v>
      </c>
      <c r="G327" s="30">
        <v>1000</v>
      </c>
      <c r="H327" s="31">
        <v>1000</v>
      </c>
      <c r="I327" s="32">
        <v>1000</v>
      </c>
      <c r="J327" s="32">
        <f>E327-(F327+H327+I327)</f>
        <v>22200</v>
      </c>
      <c r="K327" s="122"/>
    </row>
    <row r="328" spans="1:11" x14ac:dyDescent="0.2">
      <c r="A328" s="1" t="s">
        <v>2</v>
      </c>
      <c r="B328" s="33"/>
      <c r="C328" s="34"/>
      <c r="D328" s="35" t="s">
        <v>38</v>
      </c>
      <c r="E328" s="36"/>
      <c r="F328" s="124"/>
      <c r="G328" s="36"/>
      <c r="H328" s="124"/>
      <c r="I328" s="125">
        <v>1000</v>
      </c>
      <c r="J328" s="125"/>
      <c r="K328" s="122"/>
    </row>
    <row r="329" spans="1:11" x14ac:dyDescent="0.2">
      <c r="A329" s="1" t="s">
        <v>2</v>
      </c>
      <c r="B329" s="27" t="s">
        <v>531</v>
      </c>
      <c r="C329" s="28" t="s">
        <v>720</v>
      </c>
      <c r="D329" s="29" t="s">
        <v>721</v>
      </c>
      <c r="E329" s="30">
        <v>103500</v>
      </c>
      <c r="F329" s="31">
        <v>0</v>
      </c>
      <c r="G329" s="30">
        <v>4000</v>
      </c>
      <c r="H329" s="31">
        <v>500</v>
      </c>
      <c r="I329" s="32">
        <v>2000</v>
      </c>
      <c r="J329" s="32">
        <f>E329-(F329+H329+I329)</f>
        <v>101000</v>
      </c>
      <c r="K329" s="122"/>
    </row>
    <row r="330" spans="1:11" x14ac:dyDescent="0.2">
      <c r="A330" s="1" t="s">
        <v>2</v>
      </c>
      <c r="B330" s="33"/>
      <c r="C330" s="34"/>
      <c r="D330" s="35" t="s">
        <v>38</v>
      </c>
      <c r="E330" s="36"/>
      <c r="F330" s="124"/>
      <c r="G330" s="36"/>
      <c r="H330" s="124"/>
      <c r="I330" s="125">
        <v>2000</v>
      </c>
      <c r="J330" s="125"/>
      <c r="K330" s="122"/>
    </row>
    <row r="331" spans="1:11" x14ac:dyDescent="0.2">
      <c r="A331" s="1" t="s">
        <v>2</v>
      </c>
      <c r="B331" s="27" t="s">
        <v>531</v>
      </c>
      <c r="C331" s="28" t="s">
        <v>1285</v>
      </c>
      <c r="D331" s="29" t="s">
        <v>1286</v>
      </c>
      <c r="E331" s="30">
        <v>420000</v>
      </c>
      <c r="F331" s="31">
        <v>0</v>
      </c>
      <c r="G331" s="30">
        <v>12720.5</v>
      </c>
      <c r="H331" s="31">
        <v>0</v>
      </c>
      <c r="I331" s="32">
        <v>30000</v>
      </c>
      <c r="J331" s="32">
        <f>E331-(F331+H331+I331)</f>
        <v>390000</v>
      </c>
      <c r="K331" s="122"/>
    </row>
    <row r="332" spans="1:11" x14ac:dyDescent="0.2">
      <c r="A332" s="1" t="s">
        <v>2</v>
      </c>
      <c r="B332" s="33"/>
      <c r="C332" s="34"/>
      <c r="D332" s="35" t="s">
        <v>766</v>
      </c>
      <c r="E332" s="36"/>
      <c r="F332" s="124"/>
      <c r="G332" s="36"/>
      <c r="H332" s="124"/>
      <c r="I332" s="125">
        <v>25500</v>
      </c>
      <c r="J332" s="125"/>
      <c r="K332" s="122"/>
    </row>
    <row r="333" spans="1:11" x14ac:dyDescent="0.2">
      <c r="A333" s="1" t="s">
        <v>2</v>
      </c>
      <c r="B333" s="33"/>
      <c r="C333" s="34"/>
      <c r="D333" s="35" t="s">
        <v>38</v>
      </c>
      <c r="E333" s="36"/>
      <c r="F333" s="124"/>
      <c r="G333" s="36"/>
      <c r="H333" s="124"/>
      <c r="I333" s="125">
        <v>4500</v>
      </c>
      <c r="J333" s="125"/>
      <c r="K333" s="122"/>
    </row>
    <row r="334" spans="1:11" x14ac:dyDescent="0.2">
      <c r="A334" s="1" t="s">
        <v>2</v>
      </c>
      <c r="B334" s="27" t="s">
        <v>531</v>
      </c>
      <c r="C334" s="28" t="s">
        <v>1287</v>
      </c>
      <c r="D334" s="29" t="s">
        <v>1288</v>
      </c>
      <c r="E334" s="30">
        <v>22000</v>
      </c>
      <c r="F334" s="31">
        <v>0</v>
      </c>
      <c r="G334" s="30">
        <v>3360</v>
      </c>
      <c r="H334" s="31">
        <v>22000</v>
      </c>
      <c r="I334" s="32">
        <v>22000</v>
      </c>
      <c r="J334" s="32">
        <f>E334-(F334+H334+I334)</f>
        <v>-22000</v>
      </c>
      <c r="K334" s="122"/>
    </row>
    <row r="335" spans="1:11" x14ac:dyDescent="0.2">
      <c r="A335" s="1" t="s">
        <v>2</v>
      </c>
      <c r="B335" s="33"/>
      <c r="C335" s="34"/>
      <c r="D335" s="35" t="s">
        <v>38</v>
      </c>
      <c r="E335" s="36"/>
      <c r="F335" s="124"/>
      <c r="G335" s="36"/>
      <c r="H335" s="124"/>
      <c r="I335" s="125">
        <v>22000</v>
      </c>
      <c r="J335" s="125"/>
      <c r="K335" s="122"/>
    </row>
    <row r="336" spans="1:11" x14ac:dyDescent="0.2">
      <c r="A336" s="1" t="s">
        <v>2</v>
      </c>
      <c r="B336" s="27" t="s">
        <v>531</v>
      </c>
      <c r="C336" s="28" t="s">
        <v>722</v>
      </c>
      <c r="D336" s="29" t="s">
        <v>723</v>
      </c>
      <c r="E336" s="30">
        <v>24200</v>
      </c>
      <c r="F336" s="31">
        <v>0</v>
      </c>
      <c r="G336" s="30">
        <v>24200</v>
      </c>
      <c r="H336" s="31">
        <v>2000</v>
      </c>
      <c r="I336" s="32">
        <v>100</v>
      </c>
      <c r="J336" s="32">
        <f>E336-(F336+H336+I336)</f>
        <v>22100</v>
      </c>
      <c r="K336" s="122"/>
    </row>
    <row r="337" spans="1:11" x14ac:dyDescent="0.2">
      <c r="A337" s="1" t="s">
        <v>2</v>
      </c>
      <c r="B337" s="33"/>
      <c r="C337" s="34"/>
      <c r="D337" s="35" t="s">
        <v>38</v>
      </c>
      <c r="E337" s="36"/>
      <c r="F337" s="124"/>
      <c r="G337" s="36"/>
      <c r="H337" s="124"/>
      <c r="I337" s="125">
        <v>100</v>
      </c>
      <c r="J337" s="125"/>
      <c r="K337" s="122"/>
    </row>
    <row r="338" spans="1:11" x14ac:dyDescent="0.2">
      <c r="A338" s="1" t="s">
        <v>2</v>
      </c>
      <c r="B338" s="27" t="s">
        <v>531</v>
      </c>
      <c r="C338" s="28" t="s">
        <v>724</v>
      </c>
      <c r="D338" s="29" t="s">
        <v>725</v>
      </c>
      <c r="E338" s="30">
        <v>54604</v>
      </c>
      <c r="F338" s="31">
        <v>0</v>
      </c>
      <c r="G338" s="30">
        <v>54603.8</v>
      </c>
      <c r="H338" s="31">
        <v>54603.8</v>
      </c>
      <c r="I338" s="32">
        <v>60500</v>
      </c>
      <c r="J338" s="32">
        <f>E338-(F338+H338+I338)</f>
        <v>-60499.8</v>
      </c>
      <c r="K338" s="122"/>
    </row>
    <row r="339" spans="1:11" x14ac:dyDescent="0.2">
      <c r="A339" s="1" t="s">
        <v>2</v>
      </c>
      <c r="B339" s="33"/>
      <c r="C339" s="34"/>
      <c r="D339" s="35" t="s">
        <v>38</v>
      </c>
      <c r="E339" s="36"/>
      <c r="F339" s="124"/>
      <c r="G339" s="36"/>
      <c r="H339" s="124"/>
      <c r="I339" s="125">
        <v>60500</v>
      </c>
      <c r="J339" s="125"/>
      <c r="K339" s="122"/>
    </row>
    <row r="340" spans="1:11" x14ac:dyDescent="0.2">
      <c r="A340" s="1" t="s">
        <v>2</v>
      </c>
      <c r="B340" s="27" t="s">
        <v>531</v>
      </c>
      <c r="C340" s="28" t="s">
        <v>726</v>
      </c>
      <c r="D340" s="29" t="s">
        <v>727</v>
      </c>
      <c r="E340" s="30">
        <v>4894</v>
      </c>
      <c r="F340" s="31">
        <v>0</v>
      </c>
      <c r="G340" s="30">
        <v>4893.3</v>
      </c>
      <c r="H340" s="31">
        <v>4893.3</v>
      </c>
      <c r="I340" s="32">
        <v>10285</v>
      </c>
      <c r="J340" s="32">
        <f>E340-(F340+H340+I340)</f>
        <v>-10284.299999999999</v>
      </c>
      <c r="K340" s="122"/>
    </row>
    <row r="341" spans="1:11" x14ac:dyDescent="0.2">
      <c r="A341" s="1" t="s">
        <v>2</v>
      </c>
      <c r="B341" s="33"/>
      <c r="C341" s="34"/>
      <c r="D341" s="35" t="s">
        <v>38</v>
      </c>
      <c r="E341" s="36"/>
      <c r="F341" s="124"/>
      <c r="G341" s="36"/>
      <c r="H341" s="124"/>
      <c r="I341" s="125">
        <v>10285</v>
      </c>
      <c r="J341" s="125"/>
      <c r="K341" s="122"/>
    </row>
    <row r="342" spans="1:11" x14ac:dyDescent="0.2">
      <c r="A342" s="1" t="s">
        <v>2</v>
      </c>
      <c r="B342" s="27" t="s">
        <v>531</v>
      </c>
      <c r="C342" s="28" t="s">
        <v>1289</v>
      </c>
      <c r="D342" s="29" t="s">
        <v>1290</v>
      </c>
      <c r="E342" s="30">
        <v>1157</v>
      </c>
      <c r="F342" s="31">
        <v>0</v>
      </c>
      <c r="G342" s="30">
        <v>1156.8</v>
      </c>
      <c r="H342" s="31">
        <v>1156.8</v>
      </c>
      <c r="I342" s="32">
        <v>142500</v>
      </c>
      <c r="J342" s="32">
        <f>E342-(F342+H342+I342)</f>
        <v>-142499.79999999999</v>
      </c>
      <c r="K342" s="122"/>
    </row>
    <row r="343" spans="1:11" x14ac:dyDescent="0.2">
      <c r="A343" s="1" t="s">
        <v>2</v>
      </c>
      <c r="B343" s="33"/>
      <c r="C343" s="34"/>
      <c r="D343" s="35" t="s">
        <v>38</v>
      </c>
      <c r="E343" s="36"/>
      <c r="F343" s="124"/>
      <c r="G343" s="36"/>
      <c r="H343" s="124"/>
      <c r="I343" s="125">
        <v>142500</v>
      </c>
      <c r="J343" s="125"/>
      <c r="K343" s="122"/>
    </row>
    <row r="344" spans="1:11" x14ac:dyDescent="0.2">
      <c r="A344" s="1" t="s">
        <v>2</v>
      </c>
      <c r="B344" s="27" t="s">
        <v>531</v>
      </c>
      <c r="C344" s="28" t="s">
        <v>728</v>
      </c>
      <c r="D344" s="29" t="s">
        <v>729</v>
      </c>
      <c r="E344" s="30">
        <v>18000</v>
      </c>
      <c r="F344" s="31">
        <v>0</v>
      </c>
      <c r="G344" s="30">
        <v>12000</v>
      </c>
      <c r="H344" s="31">
        <v>10100</v>
      </c>
      <c r="I344" s="32">
        <v>7900</v>
      </c>
      <c r="J344" s="32">
        <f>E344-(F344+H344+I344)</f>
        <v>0</v>
      </c>
      <c r="K344" s="122"/>
    </row>
    <row r="345" spans="1:11" x14ac:dyDescent="0.2">
      <c r="A345" s="1" t="s">
        <v>2</v>
      </c>
      <c r="B345" s="33"/>
      <c r="C345" s="34"/>
      <c r="D345" s="35" t="s">
        <v>38</v>
      </c>
      <c r="E345" s="36"/>
      <c r="F345" s="124"/>
      <c r="G345" s="36"/>
      <c r="H345" s="124"/>
      <c r="I345" s="125">
        <v>7900</v>
      </c>
      <c r="J345" s="125"/>
      <c r="K345" s="122"/>
    </row>
    <row r="346" spans="1:11" x14ac:dyDescent="0.2">
      <c r="A346" s="1" t="s">
        <v>2</v>
      </c>
      <c r="B346" s="27" t="s">
        <v>531</v>
      </c>
      <c r="C346" s="28" t="s">
        <v>730</v>
      </c>
      <c r="D346" s="29" t="s">
        <v>731</v>
      </c>
      <c r="E346" s="30">
        <v>101097.9</v>
      </c>
      <c r="F346" s="31">
        <v>0</v>
      </c>
      <c r="G346" s="30">
        <v>0</v>
      </c>
      <c r="H346" s="31">
        <v>10050.9</v>
      </c>
      <c r="I346" s="32">
        <v>2000</v>
      </c>
      <c r="J346" s="32">
        <f>E346-(F346+H346+I346)</f>
        <v>89047</v>
      </c>
      <c r="K346" s="122"/>
    </row>
    <row r="347" spans="1:11" x14ac:dyDescent="0.2">
      <c r="A347" s="1" t="s">
        <v>2</v>
      </c>
      <c r="B347" s="33"/>
      <c r="C347" s="34"/>
      <c r="D347" s="35" t="s">
        <v>38</v>
      </c>
      <c r="E347" s="36"/>
      <c r="F347" s="124"/>
      <c r="G347" s="36"/>
      <c r="H347" s="124"/>
      <c r="I347" s="125">
        <v>2000</v>
      </c>
      <c r="J347" s="125"/>
      <c r="K347" s="122"/>
    </row>
    <row r="348" spans="1:11" x14ac:dyDescent="0.2">
      <c r="A348" s="1" t="s">
        <v>2</v>
      </c>
      <c r="B348" s="27" t="s">
        <v>531</v>
      </c>
      <c r="C348" s="28" t="s">
        <v>732</v>
      </c>
      <c r="D348" s="29" t="s">
        <v>733</v>
      </c>
      <c r="E348" s="30">
        <v>56575.6</v>
      </c>
      <c r="F348" s="31">
        <v>0</v>
      </c>
      <c r="G348" s="30">
        <v>0</v>
      </c>
      <c r="H348" s="31">
        <v>9454.6</v>
      </c>
      <c r="I348" s="32">
        <v>2000</v>
      </c>
      <c r="J348" s="32">
        <f>E348-(F348+H348+I348)</f>
        <v>45121</v>
      </c>
      <c r="K348" s="122"/>
    </row>
    <row r="349" spans="1:11" x14ac:dyDescent="0.2">
      <c r="A349" s="1" t="s">
        <v>2</v>
      </c>
      <c r="B349" s="33"/>
      <c r="C349" s="34"/>
      <c r="D349" s="35" t="s">
        <v>38</v>
      </c>
      <c r="E349" s="36"/>
      <c r="F349" s="124"/>
      <c r="G349" s="36"/>
      <c r="H349" s="124"/>
      <c r="I349" s="125">
        <v>2000</v>
      </c>
      <c r="J349" s="125"/>
      <c r="K349" s="122"/>
    </row>
    <row r="350" spans="1:11" x14ac:dyDescent="0.2">
      <c r="A350" s="1" t="s">
        <v>2</v>
      </c>
      <c r="B350" s="27" t="s">
        <v>531</v>
      </c>
      <c r="C350" s="28" t="s">
        <v>1291</v>
      </c>
      <c r="D350" s="29" t="s">
        <v>1292</v>
      </c>
      <c r="E350" s="30">
        <v>21500</v>
      </c>
      <c r="F350" s="31">
        <v>0</v>
      </c>
      <c r="G350" s="30">
        <v>0</v>
      </c>
      <c r="H350" s="31">
        <v>7000.5</v>
      </c>
      <c r="I350" s="32">
        <v>15000</v>
      </c>
      <c r="J350" s="32">
        <f>E350-(F350+H350+I350)</f>
        <v>-500.5</v>
      </c>
      <c r="K350" s="122"/>
    </row>
    <row r="351" spans="1:11" x14ac:dyDescent="0.2">
      <c r="A351" s="1" t="s">
        <v>2</v>
      </c>
      <c r="B351" s="33"/>
      <c r="C351" s="34"/>
      <c r="D351" s="35" t="s">
        <v>38</v>
      </c>
      <c r="E351" s="36"/>
      <c r="F351" s="124"/>
      <c r="G351" s="36"/>
      <c r="H351" s="124"/>
      <c r="I351" s="125">
        <v>15000</v>
      </c>
      <c r="J351" s="125"/>
      <c r="K351" s="122"/>
    </row>
    <row r="352" spans="1:11" x14ac:dyDescent="0.2">
      <c r="A352" s="1" t="s">
        <v>2</v>
      </c>
      <c r="B352" s="27" t="s">
        <v>531</v>
      </c>
      <c r="C352" s="28" t="s">
        <v>1293</v>
      </c>
      <c r="D352" s="29" t="s">
        <v>1294</v>
      </c>
      <c r="E352" s="30">
        <v>6000</v>
      </c>
      <c r="F352" s="31">
        <v>0</v>
      </c>
      <c r="G352" s="30">
        <v>0</v>
      </c>
      <c r="H352" s="31">
        <v>4000</v>
      </c>
      <c r="I352" s="32">
        <v>5000</v>
      </c>
      <c r="J352" s="32">
        <f>E352-(F352+H352+I352)</f>
        <v>-3000</v>
      </c>
      <c r="K352" s="122"/>
    </row>
    <row r="353" spans="1:11" x14ac:dyDescent="0.2">
      <c r="A353" s="1" t="s">
        <v>2</v>
      </c>
      <c r="B353" s="33"/>
      <c r="C353" s="34"/>
      <c r="D353" s="35" t="s">
        <v>38</v>
      </c>
      <c r="E353" s="36"/>
      <c r="F353" s="124"/>
      <c r="G353" s="36"/>
      <c r="H353" s="124"/>
      <c r="I353" s="125">
        <v>5000</v>
      </c>
      <c r="J353" s="125"/>
      <c r="K353" s="122"/>
    </row>
    <row r="354" spans="1:11" x14ac:dyDescent="0.2">
      <c r="A354" s="1" t="s">
        <v>2</v>
      </c>
      <c r="B354" s="27" t="s">
        <v>531</v>
      </c>
      <c r="C354" s="28" t="s">
        <v>734</v>
      </c>
      <c r="D354" s="29" t="s">
        <v>735</v>
      </c>
      <c r="E354" s="30">
        <v>2000</v>
      </c>
      <c r="F354" s="31">
        <v>0</v>
      </c>
      <c r="G354" s="30">
        <v>0</v>
      </c>
      <c r="H354" s="31">
        <v>2000</v>
      </c>
      <c r="I354" s="32">
        <v>5000</v>
      </c>
      <c r="J354" s="32">
        <f>E354-(F354+H354+I354)</f>
        <v>-5000</v>
      </c>
      <c r="K354" s="122"/>
    </row>
    <row r="355" spans="1:11" x14ac:dyDescent="0.2">
      <c r="A355" s="1" t="s">
        <v>2</v>
      </c>
      <c r="B355" s="33"/>
      <c r="C355" s="34"/>
      <c r="D355" s="35" t="s">
        <v>38</v>
      </c>
      <c r="E355" s="36"/>
      <c r="F355" s="124"/>
      <c r="G355" s="36"/>
      <c r="H355" s="124"/>
      <c r="I355" s="125">
        <v>5000</v>
      </c>
      <c r="J355" s="125"/>
      <c r="K355" s="122"/>
    </row>
    <row r="356" spans="1:11" x14ac:dyDescent="0.2">
      <c r="A356" s="1" t="s">
        <v>2</v>
      </c>
      <c r="B356" s="27" t="s">
        <v>531</v>
      </c>
      <c r="C356" s="28" t="s">
        <v>736</v>
      </c>
      <c r="D356" s="29" t="s">
        <v>737</v>
      </c>
      <c r="E356" s="30">
        <v>14000</v>
      </c>
      <c r="F356" s="31">
        <v>0</v>
      </c>
      <c r="G356" s="30">
        <v>0</v>
      </c>
      <c r="H356" s="31">
        <v>2000</v>
      </c>
      <c r="I356" s="32">
        <v>20000</v>
      </c>
      <c r="J356" s="32">
        <f>E356-(F356+H356+I356)</f>
        <v>-8000</v>
      </c>
      <c r="K356" s="122"/>
    </row>
    <row r="357" spans="1:11" x14ac:dyDescent="0.2">
      <c r="A357" s="1" t="s">
        <v>2</v>
      </c>
      <c r="B357" s="33"/>
      <c r="C357" s="34"/>
      <c r="D357" s="35" t="s">
        <v>38</v>
      </c>
      <c r="E357" s="36"/>
      <c r="F357" s="124"/>
      <c r="G357" s="36"/>
      <c r="H357" s="124"/>
      <c r="I357" s="125">
        <v>20000</v>
      </c>
      <c r="J357" s="125"/>
      <c r="K357" s="122"/>
    </row>
    <row r="358" spans="1:11" x14ac:dyDescent="0.2">
      <c r="A358" s="1" t="s">
        <v>2</v>
      </c>
      <c r="B358" s="27" t="s">
        <v>531</v>
      </c>
      <c r="C358" s="28" t="s">
        <v>738</v>
      </c>
      <c r="D358" s="29" t="s">
        <v>739</v>
      </c>
      <c r="E358" s="30">
        <v>30000</v>
      </c>
      <c r="F358" s="31">
        <v>0</v>
      </c>
      <c r="G358" s="30">
        <v>0</v>
      </c>
      <c r="H358" s="31">
        <v>2000</v>
      </c>
      <c r="I358" s="32">
        <v>500</v>
      </c>
      <c r="J358" s="32">
        <f>E358-(F358+H358+I358)</f>
        <v>27500</v>
      </c>
      <c r="K358" s="122"/>
    </row>
    <row r="359" spans="1:11" x14ac:dyDescent="0.2">
      <c r="A359" s="1" t="s">
        <v>2</v>
      </c>
      <c r="B359" s="33"/>
      <c r="C359" s="34"/>
      <c r="D359" s="35" t="s">
        <v>38</v>
      </c>
      <c r="E359" s="36"/>
      <c r="F359" s="124"/>
      <c r="G359" s="36"/>
      <c r="H359" s="124"/>
      <c r="I359" s="125">
        <v>500</v>
      </c>
      <c r="J359" s="125"/>
      <c r="K359" s="122"/>
    </row>
    <row r="360" spans="1:11" x14ac:dyDescent="0.2">
      <c r="A360" s="1" t="s">
        <v>2</v>
      </c>
      <c r="B360" s="27" t="s">
        <v>531</v>
      </c>
      <c r="C360" s="28" t="s">
        <v>740</v>
      </c>
      <c r="D360" s="29" t="s">
        <v>741</v>
      </c>
      <c r="E360" s="30">
        <v>37000</v>
      </c>
      <c r="F360" s="31">
        <v>0</v>
      </c>
      <c r="G360" s="30">
        <v>0</v>
      </c>
      <c r="H360" s="31">
        <v>11500</v>
      </c>
      <c r="I360" s="32">
        <v>500</v>
      </c>
      <c r="J360" s="32">
        <f>E360-(F360+H360+I360)</f>
        <v>25000</v>
      </c>
      <c r="K360" s="122"/>
    </row>
    <row r="361" spans="1:11" x14ac:dyDescent="0.2">
      <c r="A361" s="1" t="s">
        <v>2</v>
      </c>
      <c r="B361" s="33"/>
      <c r="C361" s="34"/>
      <c r="D361" s="35" t="s">
        <v>38</v>
      </c>
      <c r="E361" s="36"/>
      <c r="F361" s="124"/>
      <c r="G361" s="36"/>
      <c r="H361" s="124"/>
      <c r="I361" s="125">
        <v>500</v>
      </c>
      <c r="J361" s="125"/>
      <c r="K361" s="122"/>
    </row>
    <row r="362" spans="1:11" x14ac:dyDescent="0.2">
      <c r="A362" s="1" t="s">
        <v>2</v>
      </c>
      <c r="B362" s="27" t="s">
        <v>531</v>
      </c>
      <c r="C362" s="28" t="s">
        <v>1295</v>
      </c>
      <c r="D362" s="29" t="s">
        <v>1296</v>
      </c>
      <c r="E362" s="30">
        <v>10000</v>
      </c>
      <c r="F362" s="31">
        <v>0</v>
      </c>
      <c r="G362" s="30">
        <v>0</v>
      </c>
      <c r="H362" s="31">
        <v>10000</v>
      </c>
      <c r="I362" s="32">
        <v>500</v>
      </c>
      <c r="J362" s="32">
        <f>E362-(F362+H362+I362)</f>
        <v>-500</v>
      </c>
      <c r="K362" s="122"/>
    </row>
    <row r="363" spans="1:11" x14ac:dyDescent="0.2">
      <c r="A363" s="1" t="s">
        <v>2</v>
      </c>
      <c r="B363" s="33"/>
      <c r="C363" s="34"/>
      <c r="D363" s="35" t="s">
        <v>38</v>
      </c>
      <c r="E363" s="36"/>
      <c r="F363" s="124"/>
      <c r="G363" s="36"/>
      <c r="H363" s="124"/>
      <c r="I363" s="125">
        <v>500</v>
      </c>
      <c r="J363" s="125"/>
      <c r="K363" s="122"/>
    </row>
    <row r="364" spans="1:11" x14ac:dyDescent="0.2">
      <c r="A364" s="1" t="s">
        <v>2</v>
      </c>
      <c r="B364" s="27" t="s">
        <v>531</v>
      </c>
      <c r="C364" s="28" t="s">
        <v>742</v>
      </c>
      <c r="D364" s="29" t="s">
        <v>743</v>
      </c>
      <c r="E364" s="30">
        <v>52500</v>
      </c>
      <c r="F364" s="31">
        <v>0</v>
      </c>
      <c r="G364" s="30">
        <v>0</v>
      </c>
      <c r="H364" s="31">
        <v>10000</v>
      </c>
      <c r="I364" s="32">
        <v>5700</v>
      </c>
      <c r="J364" s="32">
        <f>E364-(F364+H364+I364)</f>
        <v>36800</v>
      </c>
      <c r="K364" s="122"/>
    </row>
    <row r="365" spans="1:11" x14ac:dyDescent="0.2">
      <c r="A365" s="1" t="s">
        <v>2</v>
      </c>
      <c r="B365" s="33"/>
      <c r="C365" s="34"/>
      <c r="D365" s="35" t="s">
        <v>38</v>
      </c>
      <c r="E365" s="36"/>
      <c r="F365" s="124"/>
      <c r="G365" s="36"/>
      <c r="H365" s="124"/>
      <c r="I365" s="125">
        <v>5700</v>
      </c>
      <c r="J365" s="125"/>
      <c r="K365" s="122"/>
    </row>
    <row r="366" spans="1:11" x14ac:dyDescent="0.2">
      <c r="A366" s="1" t="s">
        <v>2</v>
      </c>
      <c r="B366" s="27" t="s">
        <v>531</v>
      </c>
      <c r="C366" s="28" t="s">
        <v>1297</v>
      </c>
      <c r="D366" s="29" t="s">
        <v>1298</v>
      </c>
      <c r="E366" s="30">
        <v>7000</v>
      </c>
      <c r="F366" s="31">
        <v>0</v>
      </c>
      <c r="G366" s="30">
        <v>0</v>
      </c>
      <c r="H366" s="31">
        <v>3868</v>
      </c>
      <c r="I366" s="32">
        <v>8000</v>
      </c>
      <c r="J366" s="32">
        <f>E366-(F366+H366+I366)</f>
        <v>-4868</v>
      </c>
      <c r="K366" s="122"/>
    </row>
    <row r="367" spans="1:11" x14ac:dyDescent="0.2">
      <c r="A367" s="1" t="s">
        <v>2</v>
      </c>
      <c r="B367" s="33"/>
      <c r="C367" s="34"/>
      <c r="D367" s="35" t="s">
        <v>38</v>
      </c>
      <c r="E367" s="36"/>
      <c r="F367" s="124"/>
      <c r="G367" s="36"/>
      <c r="H367" s="124"/>
      <c r="I367" s="125">
        <v>8000</v>
      </c>
      <c r="J367" s="125"/>
      <c r="K367" s="122"/>
    </row>
    <row r="368" spans="1:11" x14ac:dyDescent="0.2">
      <c r="A368" s="1" t="s">
        <v>2</v>
      </c>
      <c r="B368" s="27" t="s">
        <v>531</v>
      </c>
      <c r="C368" s="28" t="s">
        <v>744</v>
      </c>
      <c r="D368" s="29" t="s">
        <v>745</v>
      </c>
      <c r="E368" s="30">
        <v>22500</v>
      </c>
      <c r="F368" s="31">
        <v>0</v>
      </c>
      <c r="G368" s="30">
        <v>0</v>
      </c>
      <c r="H368" s="31">
        <v>12500</v>
      </c>
      <c r="I368" s="32">
        <v>10500</v>
      </c>
      <c r="J368" s="32">
        <f>E368-(F368+H368+I368)</f>
        <v>-500</v>
      </c>
      <c r="K368" s="122"/>
    </row>
    <row r="369" spans="1:11" x14ac:dyDescent="0.2">
      <c r="A369" s="1" t="s">
        <v>2</v>
      </c>
      <c r="B369" s="33"/>
      <c r="C369" s="34"/>
      <c r="D369" s="35" t="s">
        <v>38</v>
      </c>
      <c r="E369" s="36"/>
      <c r="F369" s="124"/>
      <c r="G369" s="36"/>
      <c r="H369" s="124"/>
      <c r="I369" s="125">
        <v>10500</v>
      </c>
      <c r="J369" s="125"/>
      <c r="K369" s="122"/>
    </row>
    <row r="370" spans="1:11" x14ac:dyDescent="0.2">
      <c r="A370" s="1" t="s">
        <v>2</v>
      </c>
      <c r="B370" s="27" t="s">
        <v>531</v>
      </c>
      <c r="C370" s="28" t="s">
        <v>746</v>
      </c>
      <c r="D370" s="29" t="s">
        <v>747</v>
      </c>
      <c r="E370" s="30">
        <v>180000</v>
      </c>
      <c r="F370" s="31">
        <v>0</v>
      </c>
      <c r="G370" s="30">
        <v>0</v>
      </c>
      <c r="H370" s="31">
        <v>1000</v>
      </c>
      <c r="I370" s="32">
        <v>5000</v>
      </c>
      <c r="J370" s="32">
        <f>E370-(F370+H370+I370)</f>
        <v>174000</v>
      </c>
      <c r="K370" s="122"/>
    </row>
    <row r="371" spans="1:11" x14ac:dyDescent="0.2">
      <c r="A371" s="1" t="s">
        <v>2</v>
      </c>
      <c r="B371" s="33"/>
      <c r="C371" s="34"/>
      <c r="D371" s="35" t="s">
        <v>38</v>
      </c>
      <c r="E371" s="36"/>
      <c r="F371" s="124"/>
      <c r="G371" s="36"/>
      <c r="H371" s="124"/>
      <c r="I371" s="125">
        <v>5000</v>
      </c>
      <c r="J371" s="125"/>
      <c r="K371" s="122"/>
    </row>
    <row r="372" spans="1:11" x14ac:dyDescent="0.2">
      <c r="A372" s="1" t="s">
        <v>2</v>
      </c>
      <c r="B372" s="27" t="s">
        <v>531</v>
      </c>
      <c r="C372" s="28" t="s">
        <v>748</v>
      </c>
      <c r="D372" s="29" t="s">
        <v>749</v>
      </c>
      <c r="E372" s="30">
        <v>26000</v>
      </c>
      <c r="F372" s="31">
        <v>0</v>
      </c>
      <c r="G372" s="30">
        <v>0</v>
      </c>
      <c r="H372" s="31">
        <v>26000</v>
      </c>
      <c r="I372" s="32">
        <v>10000</v>
      </c>
      <c r="J372" s="32">
        <f>E372-(F372+H372+I372)</f>
        <v>-10000</v>
      </c>
      <c r="K372" s="122"/>
    </row>
    <row r="373" spans="1:11" x14ac:dyDescent="0.2">
      <c r="A373" s="1" t="s">
        <v>2</v>
      </c>
      <c r="B373" s="33"/>
      <c r="C373" s="34"/>
      <c r="D373" s="35" t="s">
        <v>38</v>
      </c>
      <c r="E373" s="36"/>
      <c r="F373" s="124"/>
      <c r="G373" s="36"/>
      <c r="H373" s="124"/>
      <c r="I373" s="125">
        <v>10000</v>
      </c>
      <c r="J373" s="125"/>
      <c r="K373" s="122"/>
    </row>
    <row r="374" spans="1:11" x14ac:dyDescent="0.2">
      <c r="A374" s="1" t="s">
        <v>2</v>
      </c>
      <c r="B374" s="27" t="s">
        <v>531</v>
      </c>
      <c r="C374" s="28" t="s">
        <v>1299</v>
      </c>
      <c r="D374" s="29" t="s">
        <v>1300</v>
      </c>
      <c r="E374" s="30">
        <v>23000</v>
      </c>
      <c r="F374" s="31">
        <v>0</v>
      </c>
      <c r="G374" s="30">
        <v>0</v>
      </c>
      <c r="H374" s="31">
        <v>17000</v>
      </c>
      <c r="I374" s="32">
        <v>1000</v>
      </c>
      <c r="J374" s="32">
        <f>E374-(F374+H374+I374)</f>
        <v>5000</v>
      </c>
      <c r="K374" s="122"/>
    </row>
    <row r="375" spans="1:11" x14ac:dyDescent="0.2">
      <c r="A375" s="1" t="s">
        <v>2</v>
      </c>
      <c r="B375" s="33"/>
      <c r="C375" s="34"/>
      <c r="D375" s="35" t="s">
        <v>38</v>
      </c>
      <c r="E375" s="36"/>
      <c r="F375" s="124"/>
      <c r="G375" s="36"/>
      <c r="H375" s="124"/>
      <c r="I375" s="125">
        <v>1000</v>
      </c>
      <c r="J375" s="125"/>
      <c r="K375" s="122"/>
    </row>
    <row r="376" spans="1:11" x14ac:dyDescent="0.2">
      <c r="A376" s="1" t="s">
        <v>2</v>
      </c>
      <c r="B376" s="27" t="s">
        <v>531</v>
      </c>
      <c r="C376" s="28" t="s">
        <v>750</v>
      </c>
      <c r="D376" s="29" t="s">
        <v>751</v>
      </c>
      <c r="E376" s="30">
        <v>79994</v>
      </c>
      <c r="F376" s="31">
        <v>0</v>
      </c>
      <c r="G376" s="30">
        <v>0</v>
      </c>
      <c r="H376" s="31">
        <v>19941.599999999999</v>
      </c>
      <c r="I376" s="32">
        <v>37711</v>
      </c>
      <c r="J376" s="32">
        <f>E376-(F376+H376+I376)</f>
        <v>22341.4</v>
      </c>
      <c r="K376" s="122"/>
    </row>
    <row r="377" spans="1:11" x14ac:dyDescent="0.2">
      <c r="A377" s="1" t="s">
        <v>2</v>
      </c>
      <c r="B377" s="33"/>
      <c r="C377" s="34"/>
      <c r="D377" s="35" t="s">
        <v>766</v>
      </c>
      <c r="E377" s="36"/>
      <c r="F377" s="124"/>
      <c r="G377" s="36"/>
      <c r="H377" s="124"/>
      <c r="I377" s="125">
        <v>32054</v>
      </c>
      <c r="J377" s="125"/>
      <c r="K377" s="122"/>
    </row>
    <row r="378" spans="1:11" x14ac:dyDescent="0.2">
      <c r="A378" s="1" t="s">
        <v>2</v>
      </c>
      <c r="B378" s="33"/>
      <c r="C378" s="34"/>
      <c r="D378" s="35" t="s">
        <v>38</v>
      </c>
      <c r="E378" s="36"/>
      <c r="F378" s="124"/>
      <c r="G378" s="36"/>
      <c r="H378" s="124"/>
      <c r="I378" s="125">
        <v>5657</v>
      </c>
      <c r="J378" s="125"/>
      <c r="K378" s="122"/>
    </row>
    <row r="379" spans="1:11" x14ac:dyDescent="0.2">
      <c r="A379" s="1" t="s">
        <v>2</v>
      </c>
      <c r="B379" s="27" t="s">
        <v>531</v>
      </c>
      <c r="C379" s="28" t="s">
        <v>752</v>
      </c>
      <c r="D379" s="29" t="s">
        <v>753</v>
      </c>
      <c r="E379" s="30">
        <v>50000</v>
      </c>
      <c r="F379" s="31">
        <v>0</v>
      </c>
      <c r="G379" s="30">
        <v>0</v>
      </c>
      <c r="H379" s="31">
        <v>0</v>
      </c>
      <c r="I379" s="32">
        <v>10000</v>
      </c>
      <c r="J379" s="32">
        <f>E379-(F379+H379+I379)</f>
        <v>40000</v>
      </c>
      <c r="K379" s="122"/>
    </row>
    <row r="380" spans="1:11" x14ac:dyDescent="0.2">
      <c r="A380" s="1" t="s">
        <v>2</v>
      </c>
      <c r="B380" s="33"/>
      <c r="C380" s="34"/>
      <c r="D380" s="35" t="s">
        <v>38</v>
      </c>
      <c r="E380" s="36"/>
      <c r="F380" s="124"/>
      <c r="G380" s="36"/>
      <c r="H380" s="124"/>
      <c r="I380" s="125">
        <v>10000</v>
      </c>
      <c r="J380" s="125"/>
      <c r="K380" s="122"/>
    </row>
    <row r="381" spans="1:11" x14ac:dyDescent="0.2">
      <c r="A381" s="1" t="s">
        <v>2</v>
      </c>
      <c r="B381" s="27" t="s">
        <v>531</v>
      </c>
      <c r="C381" s="28" t="s">
        <v>754</v>
      </c>
      <c r="D381" s="29" t="s">
        <v>755</v>
      </c>
      <c r="E381" s="30">
        <v>14000</v>
      </c>
      <c r="F381" s="31">
        <v>0</v>
      </c>
      <c r="G381" s="30">
        <v>0</v>
      </c>
      <c r="H381" s="31">
        <v>0</v>
      </c>
      <c r="I381" s="32">
        <v>1000</v>
      </c>
      <c r="J381" s="32">
        <f>E381-(F381+H381+I381)</f>
        <v>13000</v>
      </c>
      <c r="K381" s="122"/>
    </row>
    <row r="382" spans="1:11" x14ac:dyDescent="0.2">
      <c r="A382" s="1" t="s">
        <v>2</v>
      </c>
      <c r="B382" s="33"/>
      <c r="C382" s="34"/>
      <c r="D382" s="35" t="s">
        <v>38</v>
      </c>
      <c r="E382" s="36"/>
      <c r="F382" s="124"/>
      <c r="G382" s="36"/>
      <c r="H382" s="124"/>
      <c r="I382" s="125">
        <v>1000</v>
      </c>
      <c r="J382" s="125"/>
      <c r="K382" s="122"/>
    </row>
    <row r="383" spans="1:11" x14ac:dyDescent="0.2">
      <c r="A383" s="1" t="s">
        <v>2</v>
      </c>
      <c r="B383" s="27" t="s">
        <v>531</v>
      </c>
      <c r="C383" s="28" t="s">
        <v>756</v>
      </c>
      <c r="D383" s="29" t="s">
        <v>757</v>
      </c>
      <c r="E383" s="30">
        <v>6000</v>
      </c>
      <c r="F383" s="31">
        <v>0</v>
      </c>
      <c r="G383" s="30">
        <v>0</v>
      </c>
      <c r="H383" s="31">
        <v>0</v>
      </c>
      <c r="I383" s="32">
        <v>6000</v>
      </c>
      <c r="J383" s="32">
        <f>E383-(F383+H383+I383)</f>
        <v>0</v>
      </c>
      <c r="K383" s="122"/>
    </row>
    <row r="384" spans="1:11" x14ac:dyDescent="0.2">
      <c r="A384" s="1" t="s">
        <v>2</v>
      </c>
      <c r="B384" s="33"/>
      <c r="C384" s="34"/>
      <c r="D384" s="35" t="s">
        <v>38</v>
      </c>
      <c r="E384" s="36"/>
      <c r="F384" s="124"/>
      <c r="G384" s="36"/>
      <c r="H384" s="124"/>
      <c r="I384" s="125">
        <v>6000</v>
      </c>
      <c r="J384" s="125"/>
      <c r="K384" s="122"/>
    </row>
    <row r="385" spans="1:11" x14ac:dyDescent="0.2">
      <c r="A385" s="1" t="s">
        <v>2</v>
      </c>
      <c r="B385" s="27" t="s">
        <v>531</v>
      </c>
      <c r="C385" s="28" t="s">
        <v>758</v>
      </c>
      <c r="D385" s="29" t="s">
        <v>759</v>
      </c>
      <c r="E385" s="30">
        <v>16500</v>
      </c>
      <c r="F385" s="31">
        <v>0</v>
      </c>
      <c r="G385" s="30">
        <v>0</v>
      </c>
      <c r="H385" s="31">
        <v>0</v>
      </c>
      <c r="I385" s="32">
        <v>16500</v>
      </c>
      <c r="J385" s="32">
        <f>E385-(F385+H385+I385)</f>
        <v>0</v>
      </c>
      <c r="K385" s="122"/>
    </row>
    <row r="386" spans="1:11" x14ac:dyDescent="0.2">
      <c r="A386" s="1" t="s">
        <v>2</v>
      </c>
      <c r="B386" s="33"/>
      <c r="C386" s="34"/>
      <c r="D386" s="35" t="s">
        <v>38</v>
      </c>
      <c r="E386" s="36"/>
      <c r="F386" s="124"/>
      <c r="G386" s="36"/>
      <c r="H386" s="124"/>
      <c r="I386" s="125">
        <v>16500</v>
      </c>
      <c r="J386" s="125"/>
      <c r="K386" s="122"/>
    </row>
    <row r="387" spans="1:11" x14ac:dyDescent="0.2">
      <c r="A387" s="1" t="s">
        <v>2</v>
      </c>
      <c r="B387" s="27" t="s">
        <v>531</v>
      </c>
      <c r="C387" s="28" t="s">
        <v>760</v>
      </c>
      <c r="D387" s="29" t="s">
        <v>761</v>
      </c>
      <c r="E387" s="30">
        <v>70000</v>
      </c>
      <c r="F387" s="31">
        <v>0</v>
      </c>
      <c r="G387" s="30">
        <v>0</v>
      </c>
      <c r="H387" s="31">
        <v>0</v>
      </c>
      <c r="I387" s="32">
        <v>5000</v>
      </c>
      <c r="J387" s="32">
        <f>E387-(F387+H387+I387)</f>
        <v>65000</v>
      </c>
      <c r="K387" s="122"/>
    </row>
    <row r="388" spans="1:11" x14ac:dyDescent="0.2">
      <c r="A388" s="1" t="s">
        <v>2</v>
      </c>
      <c r="B388" s="33"/>
      <c r="C388" s="34"/>
      <c r="D388" s="35" t="s">
        <v>38</v>
      </c>
      <c r="E388" s="36"/>
      <c r="F388" s="124"/>
      <c r="G388" s="36"/>
      <c r="H388" s="124"/>
      <c r="I388" s="125">
        <v>5000</v>
      </c>
      <c r="J388" s="125"/>
      <c r="K388" s="122"/>
    </row>
    <row r="389" spans="1:11" x14ac:dyDescent="0.2">
      <c r="A389" s="1" t="s">
        <v>2</v>
      </c>
      <c r="B389" s="27" t="s">
        <v>531</v>
      </c>
      <c r="C389" s="28" t="s">
        <v>762</v>
      </c>
      <c r="D389" s="29" t="s">
        <v>763</v>
      </c>
      <c r="E389" s="30">
        <v>3000</v>
      </c>
      <c r="F389" s="31">
        <v>0</v>
      </c>
      <c r="G389" s="30">
        <v>0</v>
      </c>
      <c r="H389" s="31">
        <v>0</v>
      </c>
      <c r="I389" s="32">
        <v>3000</v>
      </c>
      <c r="J389" s="32">
        <f>E389-(F389+H389+I389)</f>
        <v>0</v>
      </c>
      <c r="K389" s="122"/>
    </row>
    <row r="390" spans="1:11" x14ac:dyDescent="0.2">
      <c r="A390" s="1" t="s">
        <v>2</v>
      </c>
      <c r="B390" s="33"/>
      <c r="C390" s="34"/>
      <c r="D390" s="35" t="s">
        <v>38</v>
      </c>
      <c r="E390" s="36"/>
      <c r="F390" s="124"/>
      <c r="G390" s="36"/>
      <c r="H390" s="124"/>
      <c r="I390" s="125">
        <v>3000</v>
      </c>
      <c r="J390" s="125"/>
      <c r="K390" s="122"/>
    </row>
    <row r="391" spans="1:11" x14ac:dyDescent="0.2">
      <c r="A391" s="1" t="s">
        <v>2</v>
      </c>
      <c r="B391" s="27" t="s">
        <v>531</v>
      </c>
      <c r="C391" s="28" t="s">
        <v>764</v>
      </c>
      <c r="D391" s="29" t="s">
        <v>765</v>
      </c>
      <c r="E391" s="30">
        <v>7000</v>
      </c>
      <c r="F391" s="31">
        <v>0</v>
      </c>
      <c r="G391" s="30">
        <v>0</v>
      </c>
      <c r="H391" s="31">
        <v>0</v>
      </c>
      <c r="I391" s="32">
        <v>5000</v>
      </c>
      <c r="J391" s="32">
        <f>E391-(F391+H391+I391)</f>
        <v>2000</v>
      </c>
      <c r="K391" s="122"/>
    </row>
    <row r="392" spans="1:11" x14ac:dyDescent="0.2">
      <c r="A392" s="1" t="s">
        <v>2</v>
      </c>
      <c r="B392" s="33"/>
      <c r="C392" s="34"/>
      <c r="D392" s="35" t="s">
        <v>766</v>
      </c>
      <c r="E392" s="36"/>
      <c r="F392" s="124"/>
      <c r="G392" s="36"/>
      <c r="H392" s="124"/>
      <c r="I392" s="125">
        <v>4250</v>
      </c>
      <c r="J392" s="125"/>
      <c r="K392" s="122"/>
    </row>
    <row r="393" spans="1:11" x14ac:dyDescent="0.2">
      <c r="A393" s="1" t="s">
        <v>2</v>
      </c>
      <c r="B393" s="33"/>
      <c r="C393" s="34"/>
      <c r="D393" s="35" t="s">
        <v>38</v>
      </c>
      <c r="E393" s="36"/>
      <c r="F393" s="124"/>
      <c r="G393" s="36"/>
      <c r="H393" s="124"/>
      <c r="I393" s="125">
        <v>750</v>
      </c>
      <c r="J393" s="125"/>
      <c r="K393" s="122"/>
    </row>
    <row r="394" spans="1:11" x14ac:dyDescent="0.2">
      <c r="A394" s="1" t="s">
        <v>2</v>
      </c>
      <c r="B394" s="27" t="s">
        <v>531</v>
      </c>
      <c r="C394" s="28" t="s">
        <v>767</v>
      </c>
      <c r="D394" s="29" t="s">
        <v>768</v>
      </c>
      <c r="E394" s="30">
        <v>22000</v>
      </c>
      <c r="F394" s="31">
        <v>0</v>
      </c>
      <c r="G394" s="30">
        <v>0</v>
      </c>
      <c r="H394" s="31">
        <v>0</v>
      </c>
      <c r="I394" s="32">
        <v>1000</v>
      </c>
      <c r="J394" s="32">
        <f>E394-(F394+H394+I394)</f>
        <v>21000</v>
      </c>
      <c r="K394" s="122"/>
    </row>
    <row r="395" spans="1:11" x14ac:dyDescent="0.2">
      <c r="A395" s="1" t="s">
        <v>2</v>
      </c>
      <c r="B395" s="33"/>
      <c r="C395" s="34"/>
      <c r="D395" s="35" t="s">
        <v>38</v>
      </c>
      <c r="E395" s="36"/>
      <c r="F395" s="124"/>
      <c r="G395" s="36"/>
      <c r="H395" s="124"/>
      <c r="I395" s="125">
        <v>1000</v>
      </c>
      <c r="J395" s="125"/>
      <c r="K395" s="122"/>
    </row>
    <row r="396" spans="1:11" x14ac:dyDescent="0.2">
      <c r="A396" s="1" t="s">
        <v>2</v>
      </c>
      <c r="B396" s="27" t="s">
        <v>531</v>
      </c>
      <c r="C396" s="28" t="s">
        <v>769</v>
      </c>
      <c r="D396" s="29" t="s">
        <v>770</v>
      </c>
      <c r="E396" s="30">
        <v>180000</v>
      </c>
      <c r="F396" s="31">
        <v>0</v>
      </c>
      <c r="G396" s="30">
        <v>0</v>
      </c>
      <c r="H396" s="31">
        <v>0</v>
      </c>
      <c r="I396" s="32">
        <v>6000</v>
      </c>
      <c r="J396" s="32">
        <f>E396-(F396+H396+I396)</f>
        <v>174000</v>
      </c>
      <c r="K396" s="122"/>
    </row>
    <row r="397" spans="1:11" x14ac:dyDescent="0.2">
      <c r="A397" s="1" t="s">
        <v>2</v>
      </c>
      <c r="B397" s="33"/>
      <c r="C397" s="34"/>
      <c r="D397" s="35" t="s">
        <v>38</v>
      </c>
      <c r="E397" s="36"/>
      <c r="F397" s="124"/>
      <c r="G397" s="36"/>
      <c r="H397" s="124"/>
      <c r="I397" s="125">
        <v>6000</v>
      </c>
      <c r="J397" s="125"/>
      <c r="K397" s="122"/>
    </row>
    <row r="398" spans="1:11" x14ac:dyDescent="0.2">
      <c r="A398" s="1" t="s">
        <v>2</v>
      </c>
      <c r="B398" s="27" t="s">
        <v>531</v>
      </c>
      <c r="C398" s="28" t="s">
        <v>771</v>
      </c>
      <c r="D398" s="29" t="s">
        <v>772</v>
      </c>
      <c r="E398" s="30">
        <v>6500</v>
      </c>
      <c r="F398" s="31">
        <v>0</v>
      </c>
      <c r="G398" s="30">
        <v>0</v>
      </c>
      <c r="H398" s="31">
        <v>0</v>
      </c>
      <c r="I398" s="32">
        <v>1000</v>
      </c>
      <c r="J398" s="32">
        <f>E398-(F398+H398+I398)</f>
        <v>5500</v>
      </c>
      <c r="K398" s="122"/>
    </row>
    <row r="399" spans="1:11" x14ac:dyDescent="0.2">
      <c r="A399" s="1" t="s">
        <v>2</v>
      </c>
      <c r="B399" s="33"/>
      <c r="C399" s="34"/>
      <c r="D399" s="35" t="s">
        <v>38</v>
      </c>
      <c r="E399" s="36"/>
      <c r="F399" s="124"/>
      <c r="G399" s="36"/>
      <c r="H399" s="124"/>
      <c r="I399" s="125">
        <v>1000</v>
      </c>
      <c r="J399" s="125"/>
      <c r="K399" s="122"/>
    </row>
    <row r="400" spans="1:11" x14ac:dyDescent="0.2">
      <c r="A400" s="1" t="s">
        <v>2</v>
      </c>
      <c r="B400" s="27" t="s">
        <v>531</v>
      </c>
      <c r="C400" s="28" t="s">
        <v>773</v>
      </c>
      <c r="D400" s="29" t="s">
        <v>774</v>
      </c>
      <c r="E400" s="30">
        <v>40000</v>
      </c>
      <c r="F400" s="31">
        <v>0</v>
      </c>
      <c r="G400" s="30">
        <v>0</v>
      </c>
      <c r="H400" s="31">
        <v>0</v>
      </c>
      <c r="I400" s="32">
        <v>800</v>
      </c>
      <c r="J400" s="32">
        <f>E400-(F400+H400+I400)</f>
        <v>39200</v>
      </c>
      <c r="K400" s="122"/>
    </row>
    <row r="401" spans="1:11" x14ac:dyDescent="0.2">
      <c r="A401" s="1" t="s">
        <v>2</v>
      </c>
      <c r="B401" s="33"/>
      <c r="C401" s="34"/>
      <c r="D401" s="35" t="s">
        <v>38</v>
      </c>
      <c r="E401" s="36"/>
      <c r="F401" s="124"/>
      <c r="G401" s="36"/>
      <c r="H401" s="124"/>
      <c r="I401" s="125">
        <v>800</v>
      </c>
      <c r="J401" s="125"/>
      <c r="K401" s="122"/>
    </row>
    <row r="402" spans="1:11" x14ac:dyDescent="0.2">
      <c r="A402" s="1" t="s">
        <v>2</v>
      </c>
      <c r="B402" s="27" t="s">
        <v>531</v>
      </c>
      <c r="C402" s="28" t="s">
        <v>775</v>
      </c>
      <c r="D402" s="29" t="s">
        <v>776</v>
      </c>
      <c r="E402" s="30">
        <v>11000</v>
      </c>
      <c r="F402" s="31">
        <v>0</v>
      </c>
      <c r="G402" s="30">
        <v>0</v>
      </c>
      <c r="H402" s="31">
        <v>0</v>
      </c>
      <c r="I402" s="32">
        <v>1000</v>
      </c>
      <c r="J402" s="32">
        <f>E402-(F402+H402+I402)</f>
        <v>10000</v>
      </c>
      <c r="K402" s="122"/>
    </row>
    <row r="403" spans="1:11" x14ac:dyDescent="0.2">
      <c r="A403" s="1" t="s">
        <v>2</v>
      </c>
      <c r="B403" s="33"/>
      <c r="C403" s="34"/>
      <c r="D403" s="35" t="s">
        <v>38</v>
      </c>
      <c r="E403" s="36"/>
      <c r="F403" s="124"/>
      <c r="G403" s="36"/>
      <c r="H403" s="124"/>
      <c r="I403" s="125">
        <v>1000</v>
      </c>
      <c r="J403" s="125"/>
      <c r="K403" s="122"/>
    </row>
    <row r="404" spans="1:11" x14ac:dyDescent="0.2">
      <c r="A404" s="1" t="s">
        <v>2</v>
      </c>
      <c r="B404" s="27" t="s">
        <v>531</v>
      </c>
      <c r="C404" s="28" t="s">
        <v>777</v>
      </c>
      <c r="D404" s="29" t="s">
        <v>778</v>
      </c>
      <c r="E404" s="30">
        <v>15000</v>
      </c>
      <c r="F404" s="31">
        <v>0</v>
      </c>
      <c r="G404" s="30">
        <v>0</v>
      </c>
      <c r="H404" s="31">
        <v>0</v>
      </c>
      <c r="I404" s="32">
        <v>1000</v>
      </c>
      <c r="J404" s="32">
        <f>E404-(F404+H404+I404)</f>
        <v>14000</v>
      </c>
      <c r="K404" s="122"/>
    </row>
    <row r="405" spans="1:11" x14ac:dyDescent="0.2">
      <c r="A405" s="1" t="s">
        <v>2</v>
      </c>
      <c r="B405" s="33"/>
      <c r="C405" s="34"/>
      <c r="D405" s="35" t="s">
        <v>38</v>
      </c>
      <c r="E405" s="36"/>
      <c r="F405" s="124"/>
      <c r="G405" s="36"/>
      <c r="H405" s="124"/>
      <c r="I405" s="125">
        <v>1000</v>
      </c>
      <c r="J405" s="125"/>
      <c r="K405" s="122"/>
    </row>
    <row r="406" spans="1:11" x14ac:dyDescent="0.2">
      <c r="A406" s="1" t="s">
        <v>2</v>
      </c>
      <c r="B406" s="27" t="s">
        <v>531</v>
      </c>
      <c r="C406" s="28" t="s">
        <v>779</v>
      </c>
      <c r="D406" s="29" t="s">
        <v>780</v>
      </c>
      <c r="E406" s="30">
        <v>20000</v>
      </c>
      <c r="F406" s="31">
        <v>0</v>
      </c>
      <c r="G406" s="30">
        <v>0</v>
      </c>
      <c r="H406" s="31">
        <v>0</v>
      </c>
      <c r="I406" s="32">
        <v>500</v>
      </c>
      <c r="J406" s="32">
        <f>E406-(F406+H406+I406)</f>
        <v>19500</v>
      </c>
      <c r="K406" s="122"/>
    </row>
    <row r="407" spans="1:11" x14ac:dyDescent="0.2">
      <c r="A407" s="1" t="s">
        <v>2</v>
      </c>
      <c r="B407" s="33"/>
      <c r="C407" s="34"/>
      <c r="D407" s="35" t="s">
        <v>38</v>
      </c>
      <c r="E407" s="36"/>
      <c r="F407" s="124"/>
      <c r="G407" s="36"/>
      <c r="H407" s="124"/>
      <c r="I407" s="125">
        <v>500</v>
      </c>
      <c r="J407" s="125"/>
      <c r="K407" s="122"/>
    </row>
    <row r="408" spans="1:11" x14ac:dyDescent="0.2">
      <c r="A408" s="1" t="s">
        <v>2</v>
      </c>
      <c r="B408" s="27" t="s">
        <v>531</v>
      </c>
      <c r="C408" s="28" t="s">
        <v>781</v>
      </c>
      <c r="D408" s="29" t="s">
        <v>782</v>
      </c>
      <c r="E408" s="30">
        <v>10200</v>
      </c>
      <c r="F408" s="31">
        <v>0</v>
      </c>
      <c r="G408" s="30">
        <v>0</v>
      </c>
      <c r="H408" s="31">
        <v>0</v>
      </c>
      <c r="I408" s="32">
        <v>1000</v>
      </c>
      <c r="J408" s="32">
        <f>E408-(F408+H408+I408)</f>
        <v>9200</v>
      </c>
      <c r="K408" s="122"/>
    </row>
    <row r="409" spans="1:11" x14ac:dyDescent="0.2">
      <c r="A409" s="1" t="s">
        <v>2</v>
      </c>
      <c r="B409" s="33"/>
      <c r="C409" s="34"/>
      <c r="D409" s="35" t="s">
        <v>38</v>
      </c>
      <c r="E409" s="36"/>
      <c r="F409" s="124"/>
      <c r="G409" s="36"/>
      <c r="H409" s="124"/>
      <c r="I409" s="125">
        <v>1000</v>
      </c>
      <c r="J409" s="125"/>
      <c r="K409" s="122"/>
    </row>
    <row r="410" spans="1:11" x14ac:dyDescent="0.2">
      <c r="A410" s="1" t="s">
        <v>2</v>
      </c>
      <c r="B410" s="27" t="s">
        <v>531</v>
      </c>
      <c r="C410" s="28" t="s">
        <v>783</v>
      </c>
      <c r="D410" s="29" t="s">
        <v>784</v>
      </c>
      <c r="E410" s="30">
        <v>6000</v>
      </c>
      <c r="F410" s="31">
        <v>0</v>
      </c>
      <c r="G410" s="30">
        <v>0</v>
      </c>
      <c r="H410" s="31">
        <v>0</v>
      </c>
      <c r="I410" s="32">
        <v>1000</v>
      </c>
      <c r="J410" s="32">
        <f>E410-(F410+H410+I410)</f>
        <v>5000</v>
      </c>
      <c r="K410" s="122"/>
    </row>
    <row r="411" spans="1:11" x14ac:dyDescent="0.2">
      <c r="A411" s="1" t="s">
        <v>2</v>
      </c>
      <c r="B411" s="33"/>
      <c r="C411" s="34"/>
      <c r="D411" s="35" t="s">
        <v>38</v>
      </c>
      <c r="E411" s="36"/>
      <c r="F411" s="124"/>
      <c r="G411" s="36"/>
      <c r="H411" s="124"/>
      <c r="I411" s="125">
        <v>1000</v>
      </c>
      <c r="J411" s="125"/>
      <c r="K411" s="122"/>
    </row>
    <row r="412" spans="1:11" x14ac:dyDescent="0.2">
      <c r="A412" s="1" t="s">
        <v>2</v>
      </c>
      <c r="B412" s="27" t="s">
        <v>531</v>
      </c>
      <c r="C412" s="28" t="s">
        <v>785</v>
      </c>
      <c r="D412" s="29" t="s">
        <v>786</v>
      </c>
      <c r="E412" s="30">
        <v>12850</v>
      </c>
      <c r="F412" s="31">
        <v>0</v>
      </c>
      <c r="G412" s="30">
        <v>0</v>
      </c>
      <c r="H412" s="31">
        <v>0</v>
      </c>
      <c r="I412" s="32">
        <v>12850</v>
      </c>
      <c r="J412" s="32">
        <f>E412-(F412+H412+I412)</f>
        <v>0</v>
      </c>
      <c r="K412" s="122"/>
    </row>
    <row r="413" spans="1:11" x14ac:dyDescent="0.2">
      <c r="A413" s="1" t="s">
        <v>2</v>
      </c>
      <c r="B413" s="33"/>
      <c r="C413" s="34"/>
      <c r="D413" s="35" t="s">
        <v>38</v>
      </c>
      <c r="E413" s="36"/>
      <c r="F413" s="124"/>
      <c r="G413" s="36"/>
      <c r="H413" s="124"/>
      <c r="I413" s="125">
        <v>12850</v>
      </c>
      <c r="J413" s="125"/>
      <c r="K413" s="122"/>
    </row>
    <row r="414" spans="1:11" x14ac:dyDescent="0.2">
      <c r="A414" s="1" t="s">
        <v>2</v>
      </c>
      <c r="B414" s="27" t="s">
        <v>531</v>
      </c>
      <c r="C414" s="28" t="s">
        <v>787</v>
      </c>
      <c r="D414" s="29" t="s">
        <v>788</v>
      </c>
      <c r="E414" s="30">
        <v>8000</v>
      </c>
      <c r="F414" s="31">
        <v>0</v>
      </c>
      <c r="G414" s="30">
        <v>0</v>
      </c>
      <c r="H414" s="31">
        <v>0</v>
      </c>
      <c r="I414" s="32">
        <v>1000</v>
      </c>
      <c r="J414" s="32">
        <f>E414-(F414+H414+I414)</f>
        <v>7000</v>
      </c>
      <c r="K414" s="122"/>
    </row>
    <row r="415" spans="1:11" x14ac:dyDescent="0.2">
      <c r="A415" s="1" t="s">
        <v>2</v>
      </c>
      <c r="B415" s="33"/>
      <c r="C415" s="34"/>
      <c r="D415" s="35" t="s">
        <v>38</v>
      </c>
      <c r="E415" s="36"/>
      <c r="F415" s="124"/>
      <c r="G415" s="36"/>
      <c r="H415" s="124"/>
      <c r="I415" s="125">
        <v>1000</v>
      </c>
      <c r="J415" s="125"/>
      <c r="K415" s="122"/>
    </row>
    <row r="416" spans="1:11" x14ac:dyDescent="0.2">
      <c r="A416" s="1" t="s">
        <v>2</v>
      </c>
      <c r="B416" s="27" t="s">
        <v>531</v>
      </c>
      <c r="C416" s="28" t="s">
        <v>789</v>
      </c>
      <c r="D416" s="29" t="s">
        <v>790</v>
      </c>
      <c r="E416" s="30">
        <v>50000</v>
      </c>
      <c r="F416" s="31">
        <v>0</v>
      </c>
      <c r="G416" s="30">
        <v>0</v>
      </c>
      <c r="H416" s="31">
        <v>0</v>
      </c>
      <c r="I416" s="32">
        <v>5500</v>
      </c>
      <c r="J416" s="32">
        <f>E416-(F416+H416+I416)</f>
        <v>44500</v>
      </c>
      <c r="K416" s="122"/>
    </row>
    <row r="417" spans="1:11" x14ac:dyDescent="0.2">
      <c r="A417" s="1" t="s">
        <v>2</v>
      </c>
      <c r="B417" s="33"/>
      <c r="C417" s="34"/>
      <c r="D417" s="35" t="s">
        <v>38</v>
      </c>
      <c r="E417" s="36"/>
      <c r="F417" s="124"/>
      <c r="G417" s="36"/>
      <c r="H417" s="124"/>
      <c r="I417" s="125">
        <v>5500</v>
      </c>
      <c r="J417" s="125"/>
      <c r="K417" s="122"/>
    </row>
    <row r="418" spans="1:11" x14ac:dyDescent="0.2">
      <c r="A418" s="1" t="s">
        <v>2</v>
      </c>
      <c r="B418" s="27" t="s">
        <v>531</v>
      </c>
      <c r="C418" s="28" t="s">
        <v>791</v>
      </c>
      <c r="D418" s="29" t="s">
        <v>792</v>
      </c>
      <c r="E418" s="30">
        <v>51183</v>
      </c>
      <c r="F418" s="31">
        <v>0</v>
      </c>
      <c r="G418" s="30">
        <v>0</v>
      </c>
      <c r="H418" s="31">
        <v>0</v>
      </c>
      <c r="I418" s="32">
        <v>1000</v>
      </c>
      <c r="J418" s="32">
        <f>E418-(F418+H418+I418)</f>
        <v>50183</v>
      </c>
      <c r="K418" s="122"/>
    </row>
    <row r="419" spans="1:11" x14ac:dyDescent="0.2">
      <c r="A419" s="1" t="s">
        <v>2</v>
      </c>
      <c r="B419" s="33"/>
      <c r="C419" s="34"/>
      <c r="D419" s="35" t="s">
        <v>38</v>
      </c>
      <c r="E419" s="36"/>
      <c r="F419" s="124"/>
      <c r="G419" s="36"/>
      <c r="H419" s="124"/>
      <c r="I419" s="125">
        <v>1000</v>
      </c>
      <c r="J419" s="125"/>
      <c r="K419" s="122"/>
    </row>
    <row r="420" spans="1:11" x14ac:dyDescent="0.2">
      <c r="A420" s="1" t="s">
        <v>2</v>
      </c>
      <c r="B420" s="27" t="s">
        <v>531</v>
      </c>
      <c r="C420" s="28" t="s">
        <v>793</v>
      </c>
      <c r="D420" s="29" t="s">
        <v>794</v>
      </c>
      <c r="E420" s="30">
        <v>800000</v>
      </c>
      <c r="F420" s="31">
        <v>0</v>
      </c>
      <c r="G420" s="30">
        <v>0</v>
      </c>
      <c r="H420" s="31">
        <v>0</v>
      </c>
      <c r="I420" s="32">
        <v>2000</v>
      </c>
      <c r="J420" s="32">
        <f>E420-(F420+H420+I420)</f>
        <v>798000</v>
      </c>
      <c r="K420" s="122"/>
    </row>
    <row r="421" spans="1:11" x14ac:dyDescent="0.2">
      <c r="A421" s="1" t="s">
        <v>2</v>
      </c>
      <c r="B421" s="33"/>
      <c r="C421" s="34"/>
      <c r="D421" s="35" t="s">
        <v>38</v>
      </c>
      <c r="E421" s="36"/>
      <c r="F421" s="124"/>
      <c r="G421" s="36"/>
      <c r="H421" s="124"/>
      <c r="I421" s="125">
        <v>2000</v>
      </c>
      <c r="J421" s="125"/>
      <c r="K421" s="122"/>
    </row>
    <row r="422" spans="1:11" x14ac:dyDescent="0.2">
      <c r="A422" s="1" t="s">
        <v>2</v>
      </c>
      <c r="B422" s="27" t="s">
        <v>531</v>
      </c>
      <c r="C422" s="28" t="s">
        <v>795</v>
      </c>
      <c r="D422" s="29" t="s">
        <v>796</v>
      </c>
      <c r="E422" s="30">
        <v>500000</v>
      </c>
      <c r="F422" s="31">
        <v>0</v>
      </c>
      <c r="G422" s="30">
        <v>0</v>
      </c>
      <c r="H422" s="31">
        <v>0</v>
      </c>
      <c r="I422" s="32">
        <v>75000</v>
      </c>
      <c r="J422" s="32">
        <f>E422-(F422+H422+I422)</f>
        <v>425000</v>
      </c>
      <c r="K422" s="122"/>
    </row>
    <row r="423" spans="1:11" x14ac:dyDescent="0.2">
      <c r="A423" s="1" t="s">
        <v>2</v>
      </c>
      <c r="B423" s="33"/>
      <c r="C423" s="34"/>
      <c r="D423" s="35" t="s">
        <v>38</v>
      </c>
      <c r="E423" s="36"/>
      <c r="F423" s="124"/>
      <c r="G423" s="36"/>
      <c r="H423" s="124"/>
      <c r="I423" s="125">
        <v>75000</v>
      </c>
      <c r="J423" s="125"/>
      <c r="K423" s="122"/>
    </row>
    <row r="424" spans="1:11" x14ac:dyDescent="0.2">
      <c r="A424" s="1" t="s">
        <v>2</v>
      </c>
      <c r="B424" s="27" t="s">
        <v>531</v>
      </c>
      <c r="C424" s="28" t="s">
        <v>797</v>
      </c>
      <c r="D424" s="29" t="s">
        <v>798</v>
      </c>
      <c r="E424" s="30">
        <v>123030.5</v>
      </c>
      <c r="F424" s="31">
        <v>5892.1</v>
      </c>
      <c r="G424" s="30">
        <v>31210</v>
      </c>
      <c r="H424" s="31">
        <v>31210</v>
      </c>
      <c r="I424" s="32">
        <v>3979</v>
      </c>
      <c r="J424" s="32">
        <f>E424-(F424+H424+I424)</f>
        <v>81949.399999999994</v>
      </c>
      <c r="K424" s="122"/>
    </row>
    <row r="425" spans="1:11" x14ac:dyDescent="0.2">
      <c r="A425" s="1" t="s">
        <v>2</v>
      </c>
      <c r="B425" s="33"/>
      <c r="C425" s="34"/>
      <c r="D425" s="35" t="s">
        <v>799</v>
      </c>
      <c r="E425" s="36"/>
      <c r="F425" s="124"/>
      <c r="G425" s="36"/>
      <c r="H425" s="124"/>
      <c r="I425" s="125">
        <v>1989.5</v>
      </c>
      <c r="J425" s="125"/>
      <c r="K425" s="122"/>
    </row>
    <row r="426" spans="1:11" x14ac:dyDescent="0.2">
      <c r="A426" s="1" t="s">
        <v>2</v>
      </c>
      <c r="B426" s="33"/>
      <c r="C426" s="34"/>
      <c r="D426" s="35" t="s">
        <v>800</v>
      </c>
      <c r="E426" s="36"/>
      <c r="F426" s="124"/>
      <c r="G426" s="36"/>
      <c r="H426" s="124"/>
      <c r="I426" s="125">
        <v>1591.5</v>
      </c>
      <c r="J426" s="125"/>
      <c r="K426" s="122"/>
    </row>
    <row r="427" spans="1:11" x14ac:dyDescent="0.2">
      <c r="A427" s="1" t="s">
        <v>2</v>
      </c>
      <c r="B427" s="33"/>
      <c r="C427" s="34"/>
      <c r="D427" s="35" t="s">
        <v>801</v>
      </c>
      <c r="E427" s="36"/>
      <c r="F427" s="124"/>
      <c r="G427" s="36"/>
      <c r="H427" s="124"/>
      <c r="I427" s="125">
        <v>398</v>
      </c>
      <c r="J427" s="125"/>
      <c r="K427" s="122"/>
    </row>
    <row r="428" spans="1:11" x14ac:dyDescent="0.2">
      <c r="A428" s="1" t="s">
        <v>2</v>
      </c>
      <c r="B428" s="27" t="s">
        <v>531</v>
      </c>
      <c r="C428" s="28" t="s">
        <v>802</v>
      </c>
      <c r="D428" s="29" t="s">
        <v>803</v>
      </c>
      <c r="E428" s="30">
        <v>320000</v>
      </c>
      <c r="F428" s="31">
        <v>0</v>
      </c>
      <c r="G428" s="30">
        <v>0</v>
      </c>
      <c r="H428" s="31">
        <v>320000</v>
      </c>
      <c r="I428" s="32">
        <v>103184</v>
      </c>
      <c r="J428" s="32">
        <f>E428-(F428+H428+I428)</f>
        <v>-103184</v>
      </c>
      <c r="K428" s="122"/>
    </row>
    <row r="429" spans="1:11" x14ac:dyDescent="0.2">
      <c r="A429" s="1" t="s">
        <v>2</v>
      </c>
      <c r="B429" s="33"/>
      <c r="C429" s="34"/>
      <c r="D429" s="35" t="s">
        <v>799</v>
      </c>
      <c r="E429" s="36"/>
      <c r="F429" s="124"/>
      <c r="G429" s="36"/>
      <c r="H429" s="124"/>
      <c r="I429" s="125">
        <v>38434</v>
      </c>
      <c r="J429" s="125"/>
      <c r="K429" s="122"/>
    </row>
    <row r="430" spans="1:11" x14ac:dyDescent="0.2">
      <c r="A430" s="1" t="s">
        <v>2</v>
      </c>
      <c r="B430" s="33"/>
      <c r="C430" s="34"/>
      <c r="D430" s="35" t="s">
        <v>801</v>
      </c>
      <c r="E430" s="36"/>
      <c r="F430" s="124"/>
      <c r="G430" s="36"/>
      <c r="H430" s="124"/>
      <c r="I430" s="125">
        <v>6475</v>
      </c>
      <c r="J430" s="125"/>
      <c r="K430" s="122"/>
    </row>
    <row r="431" spans="1:11" x14ac:dyDescent="0.2">
      <c r="A431" s="1" t="s">
        <v>2</v>
      </c>
      <c r="B431" s="33"/>
      <c r="C431" s="34"/>
      <c r="D431" s="35" t="s">
        <v>20</v>
      </c>
      <c r="E431" s="36"/>
      <c r="F431" s="124"/>
      <c r="G431" s="36"/>
      <c r="H431" s="124"/>
      <c r="I431" s="125">
        <v>58275</v>
      </c>
      <c r="J431" s="125"/>
      <c r="K431" s="122"/>
    </row>
    <row r="432" spans="1:11" x14ac:dyDescent="0.2">
      <c r="A432" s="1" t="s">
        <v>2</v>
      </c>
      <c r="B432" s="27" t="s">
        <v>804</v>
      </c>
      <c r="C432" s="28" t="s">
        <v>805</v>
      </c>
      <c r="D432" s="29" t="s">
        <v>806</v>
      </c>
      <c r="E432" s="30">
        <v>7788</v>
      </c>
      <c r="F432" s="31">
        <v>0</v>
      </c>
      <c r="G432" s="30">
        <v>0</v>
      </c>
      <c r="H432" s="31">
        <v>1000</v>
      </c>
      <c r="I432" s="32">
        <v>6788</v>
      </c>
      <c r="J432" s="32">
        <f>E432-(F432+H432+I432)</f>
        <v>0</v>
      </c>
      <c r="K432" s="122"/>
    </row>
    <row r="433" spans="1:11" ht="13.5" thickBot="1" x14ac:dyDescent="0.25">
      <c r="A433" s="1" t="s">
        <v>2</v>
      </c>
      <c r="B433" s="33"/>
      <c r="C433" s="34"/>
      <c r="D433" s="35" t="s">
        <v>20</v>
      </c>
      <c r="E433" s="36"/>
      <c r="F433" s="124"/>
      <c r="G433" s="36"/>
      <c r="H433" s="124"/>
      <c r="I433" s="125">
        <v>6788</v>
      </c>
      <c r="J433" s="125"/>
      <c r="K433" s="122"/>
    </row>
    <row r="434" spans="1:11" ht="13.5" thickBot="1" x14ac:dyDescent="0.25">
      <c r="A434" s="1" t="s">
        <v>2</v>
      </c>
      <c r="B434" s="23" t="s">
        <v>807</v>
      </c>
      <c r="C434" s="24"/>
      <c r="D434" s="25"/>
      <c r="E434" s="26">
        <v>177351931.12</v>
      </c>
      <c r="F434" s="123">
        <v>54515709.609999999</v>
      </c>
      <c r="G434" s="26">
        <v>3407859.5</v>
      </c>
      <c r="H434" s="123">
        <v>4566435.0999999996</v>
      </c>
      <c r="I434" s="123">
        <v>8285582.7000000002</v>
      </c>
      <c r="J434" s="123">
        <v>109984203.70999999</v>
      </c>
      <c r="K434" s="122"/>
    </row>
    <row r="435" spans="1:11" ht="13.5" thickBot="1" x14ac:dyDescent="0.25">
      <c r="A435" s="1" t="s">
        <v>2</v>
      </c>
      <c r="B435" s="37"/>
      <c r="C435" s="38"/>
      <c r="D435" s="39" t="s">
        <v>195</v>
      </c>
      <c r="E435" s="40">
        <f>SUM(E12:E434)/2</f>
        <v>177351931.12</v>
      </c>
      <c r="F435" s="41">
        <f>SUM(F12:F434)/2</f>
        <v>54515709.635000005</v>
      </c>
      <c r="G435" s="40">
        <f>SUM(G12:G434)/2</f>
        <v>3407859.5</v>
      </c>
      <c r="H435" s="126">
        <f>SUM(H12:H434)/2</f>
        <v>4566435.0999999996</v>
      </c>
      <c r="I435" s="126">
        <f>SUM(I12:I434)/3</f>
        <v>8285582.6999999993</v>
      </c>
      <c r="J435" s="126">
        <f>E435-(F435+H435+I435)</f>
        <v>109984203.685</v>
      </c>
      <c r="K435" s="42"/>
    </row>
    <row r="436" spans="1:11" x14ac:dyDescent="0.2">
      <c r="A436" s="1" t="s">
        <v>2</v>
      </c>
      <c r="C436" s="9"/>
      <c r="E436" s="122"/>
      <c r="F436" s="122"/>
      <c r="G436" s="122"/>
      <c r="H436" s="122"/>
      <c r="I436" s="122"/>
      <c r="J436" s="122"/>
      <c r="K436" s="12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8" fitToHeight="2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0EA54-A1C6-4D14-BFB4-9890C6EB8834}">
  <sheetPr codeName="List4">
    <pageSetUpPr fitToPage="1"/>
  </sheetPr>
  <dimension ref="A3:K129"/>
  <sheetViews>
    <sheetView showGridLines="0" workbookViewId="0"/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119" customWidth="1"/>
    <col min="12" max="256" width="9.140625" style="3"/>
    <col min="257" max="257" width="5.7109375" style="3" customWidth="1"/>
    <col min="258" max="258" width="26.140625" style="3" customWidth="1"/>
    <col min="259" max="259" width="8.7109375" style="3" customWidth="1"/>
    <col min="260" max="260" width="37.140625" style="3" customWidth="1"/>
    <col min="261" max="267" width="15" style="3" customWidth="1"/>
    <col min="268" max="512" width="9.140625" style="3"/>
    <col min="513" max="513" width="5.7109375" style="3" customWidth="1"/>
    <col min="514" max="514" width="26.140625" style="3" customWidth="1"/>
    <col min="515" max="515" width="8.7109375" style="3" customWidth="1"/>
    <col min="516" max="516" width="37.140625" style="3" customWidth="1"/>
    <col min="517" max="523" width="15" style="3" customWidth="1"/>
    <col min="524" max="768" width="9.140625" style="3"/>
    <col min="769" max="769" width="5.7109375" style="3" customWidth="1"/>
    <col min="770" max="770" width="26.140625" style="3" customWidth="1"/>
    <col min="771" max="771" width="8.7109375" style="3" customWidth="1"/>
    <col min="772" max="772" width="37.140625" style="3" customWidth="1"/>
    <col min="773" max="779" width="15" style="3" customWidth="1"/>
    <col min="780" max="1024" width="9.140625" style="3"/>
    <col min="1025" max="1025" width="5.7109375" style="3" customWidth="1"/>
    <col min="1026" max="1026" width="26.140625" style="3" customWidth="1"/>
    <col min="1027" max="1027" width="8.7109375" style="3" customWidth="1"/>
    <col min="1028" max="1028" width="37.140625" style="3" customWidth="1"/>
    <col min="1029" max="1035" width="15" style="3" customWidth="1"/>
    <col min="1036" max="1280" width="9.140625" style="3"/>
    <col min="1281" max="1281" width="5.7109375" style="3" customWidth="1"/>
    <col min="1282" max="1282" width="26.140625" style="3" customWidth="1"/>
    <col min="1283" max="1283" width="8.7109375" style="3" customWidth="1"/>
    <col min="1284" max="1284" width="37.140625" style="3" customWidth="1"/>
    <col min="1285" max="1291" width="15" style="3" customWidth="1"/>
    <col min="1292" max="1536" width="9.140625" style="3"/>
    <col min="1537" max="1537" width="5.7109375" style="3" customWidth="1"/>
    <col min="1538" max="1538" width="26.140625" style="3" customWidth="1"/>
    <col min="1539" max="1539" width="8.7109375" style="3" customWidth="1"/>
    <col min="1540" max="1540" width="37.140625" style="3" customWidth="1"/>
    <col min="1541" max="1547" width="15" style="3" customWidth="1"/>
    <col min="1548" max="1792" width="9.140625" style="3"/>
    <col min="1793" max="1793" width="5.7109375" style="3" customWidth="1"/>
    <col min="1794" max="1794" width="26.140625" style="3" customWidth="1"/>
    <col min="1795" max="1795" width="8.7109375" style="3" customWidth="1"/>
    <col min="1796" max="1796" width="37.140625" style="3" customWidth="1"/>
    <col min="1797" max="1803" width="15" style="3" customWidth="1"/>
    <col min="1804" max="2048" width="9.140625" style="3"/>
    <col min="2049" max="2049" width="5.7109375" style="3" customWidth="1"/>
    <col min="2050" max="2050" width="26.140625" style="3" customWidth="1"/>
    <col min="2051" max="2051" width="8.7109375" style="3" customWidth="1"/>
    <col min="2052" max="2052" width="37.140625" style="3" customWidth="1"/>
    <col min="2053" max="2059" width="15" style="3" customWidth="1"/>
    <col min="2060" max="2304" width="9.140625" style="3"/>
    <col min="2305" max="2305" width="5.7109375" style="3" customWidth="1"/>
    <col min="2306" max="2306" width="26.140625" style="3" customWidth="1"/>
    <col min="2307" max="2307" width="8.7109375" style="3" customWidth="1"/>
    <col min="2308" max="2308" width="37.140625" style="3" customWidth="1"/>
    <col min="2309" max="2315" width="15" style="3" customWidth="1"/>
    <col min="2316" max="2560" width="9.140625" style="3"/>
    <col min="2561" max="2561" width="5.7109375" style="3" customWidth="1"/>
    <col min="2562" max="2562" width="26.140625" style="3" customWidth="1"/>
    <col min="2563" max="2563" width="8.7109375" style="3" customWidth="1"/>
    <col min="2564" max="2564" width="37.140625" style="3" customWidth="1"/>
    <col min="2565" max="2571" width="15" style="3" customWidth="1"/>
    <col min="2572" max="2816" width="9.140625" style="3"/>
    <col min="2817" max="2817" width="5.7109375" style="3" customWidth="1"/>
    <col min="2818" max="2818" width="26.140625" style="3" customWidth="1"/>
    <col min="2819" max="2819" width="8.7109375" style="3" customWidth="1"/>
    <col min="2820" max="2820" width="37.140625" style="3" customWidth="1"/>
    <col min="2821" max="2827" width="15" style="3" customWidth="1"/>
    <col min="2828" max="3072" width="9.140625" style="3"/>
    <col min="3073" max="3073" width="5.7109375" style="3" customWidth="1"/>
    <col min="3074" max="3074" width="26.140625" style="3" customWidth="1"/>
    <col min="3075" max="3075" width="8.7109375" style="3" customWidth="1"/>
    <col min="3076" max="3076" width="37.140625" style="3" customWidth="1"/>
    <col min="3077" max="3083" width="15" style="3" customWidth="1"/>
    <col min="3084" max="3328" width="9.140625" style="3"/>
    <col min="3329" max="3329" width="5.7109375" style="3" customWidth="1"/>
    <col min="3330" max="3330" width="26.140625" style="3" customWidth="1"/>
    <col min="3331" max="3331" width="8.7109375" style="3" customWidth="1"/>
    <col min="3332" max="3332" width="37.140625" style="3" customWidth="1"/>
    <col min="3333" max="3339" width="15" style="3" customWidth="1"/>
    <col min="3340" max="3584" width="9.140625" style="3"/>
    <col min="3585" max="3585" width="5.7109375" style="3" customWidth="1"/>
    <col min="3586" max="3586" width="26.140625" style="3" customWidth="1"/>
    <col min="3587" max="3587" width="8.7109375" style="3" customWidth="1"/>
    <col min="3588" max="3588" width="37.140625" style="3" customWidth="1"/>
    <col min="3589" max="3595" width="15" style="3" customWidth="1"/>
    <col min="3596" max="3840" width="9.140625" style="3"/>
    <col min="3841" max="3841" width="5.7109375" style="3" customWidth="1"/>
    <col min="3842" max="3842" width="26.140625" style="3" customWidth="1"/>
    <col min="3843" max="3843" width="8.7109375" style="3" customWidth="1"/>
    <col min="3844" max="3844" width="37.140625" style="3" customWidth="1"/>
    <col min="3845" max="3851" width="15" style="3" customWidth="1"/>
    <col min="3852" max="4096" width="9.140625" style="3"/>
    <col min="4097" max="4097" width="5.7109375" style="3" customWidth="1"/>
    <col min="4098" max="4098" width="26.140625" style="3" customWidth="1"/>
    <col min="4099" max="4099" width="8.7109375" style="3" customWidth="1"/>
    <col min="4100" max="4100" width="37.140625" style="3" customWidth="1"/>
    <col min="4101" max="4107" width="15" style="3" customWidth="1"/>
    <col min="4108" max="4352" width="9.140625" style="3"/>
    <col min="4353" max="4353" width="5.7109375" style="3" customWidth="1"/>
    <col min="4354" max="4354" width="26.140625" style="3" customWidth="1"/>
    <col min="4355" max="4355" width="8.7109375" style="3" customWidth="1"/>
    <col min="4356" max="4356" width="37.140625" style="3" customWidth="1"/>
    <col min="4357" max="4363" width="15" style="3" customWidth="1"/>
    <col min="4364" max="4608" width="9.140625" style="3"/>
    <col min="4609" max="4609" width="5.7109375" style="3" customWidth="1"/>
    <col min="4610" max="4610" width="26.140625" style="3" customWidth="1"/>
    <col min="4611" max="4611" width="8.7109375" style="3" customWidth="1"/>
    <col min="4612" max="4612" width="37.140625" style="3" customWidth="1"/>
    <col min="4613" max="4619" width="15" style="3" customWidth="1"/>
    <col min="4620" max="4864" width="9.140625" style="3"/>
    <col min="4865" max="4865" width="5.7109375" style="3" customWidth="1"/>
    <col min="4866" max="4866" width="26.140625" style="3" customWidth="1"/>
    <col min="4867" max="4867" width="8.7109375" style="3" customWidth="1"/>
    <col min="4868" max="4868" width="37.140625" style="3" customWidth="1"/>
    <col min="4869" max="4875" width="15" style="3" customWidth="1"/>
    <col min="4876" max="5120" width="9.140625" style="3"/>
    <col min="5121" max="5121" width="5.7109375" style="3" customWidth="1"/>
    <col min="5122" max="5122" width="26.140625" style="3" customWidth="1"/>
    <col min="5123" max="5123" width="8.7109375" style="3" customWidth="1"/>
    <col min="5124" max="5124" width="37.140625" style="3" customWidth="1"/>
    <col min="5125" max="5131" width="15" style="3" customWidth="1"/>
    <col min="5132" max="5376" width="9.140625" style="3"/>
    <col min="5377" max="5377" width="5.7109375" style="3" customWidth="1"/>
    <col min="5378" max="5378" width="26.140625" style="3" customWidth="1"/>
    <col min="5379" max="5379" width="8.7109375" style="3" customWidth="1"/>
    <col min="5380" max="5380" width="37.140625" style="3" customWidth="1"/>
    <col min="5381" max="5387" width="15" style="3" customWidth="1"/>
    <col min="5388" max="5632" width="9.140625" style="3"/>
    <col min="5633" max="5633" width="5.7109375" style="3" customWidth="1"/>
    <col min="5634" max="5634" width="26.140625" style="3" customWidth="1"/>
    <col min="5635" max="5635" width="8.7109375" style="3" customWidth="1"/>
    <col min="5636" max="5636" width="37.140625" style="3" customWidth="1"/>
    <col min="5637" max="5643" width="15" style="3" customWidth="1"/>
    <col min="5644" max="5888" width="9.140625" style="3"/>
    <col min="5889" max="5889" width="5.7109375" style="3" customWidth="1"/>
    <col min="5890" max="5890" width="26.140625" style="3" customWidth="1"/>
    <col min="5891" max="5891" width="8.7109375" style="3" customWidth="1"/>
    <col min="5892" max="5892" width="37.140625" style="3" customWidth="1"/>
    <col min="5893" max="5899" width="15" style="3" customWidth="1"/>
    <col min="5900" max="6144" width="9.140625" style="3"/>
    <col min="6145" max="6145" width="5.7109375" style="3" customWidth="1"/>
    <col min="6146" max="6146" width="26.140625" style="3" customWidth="1"/>
    <col min="6147" max="6147" width="8.7109375" style="3" customWidth="1"/>
    <col min="6148" max="6148" width="37.140625" style="3" customWidth="1"/>
    <col min="6149" max="6155" width="15" style="3" customWidth="1"/>
    <col min="6156" max="6400" width="9.140625" style="3"/>
    <col min="6401" max="6401" width="5.7109375" style="3" customWidth="1"/>
    <col min="6402" max="6402" width="26.140625" style="3" customWidth="1"/>
    <col min="6403" max="6403" width="8.7109375" style="3" customWidth="1"/>
    <col min="6404" max="6404" width="37.140625" style="3" customWidth="1"/>
    <col min="6405" max="6411" width="15" style="3" customWidth="1"/>
    <col min="6412" max="6656" width="9.140625" style="3"/>
    <col min="6657" max="6657" width="5.7109375" style="3" customWidth="1"/>
    <col min="6658" max="6658" width="26.140625" style="3" customWidth="1"/>
    <col min="6659" max="6659" width="8.7109375" style="3" customWidth="1"/>
    <col min="6660" max="6660" width="37.140625" style="3" customWidth="1"/>
    <col min="6661" max="6667" width="15" style="3" customWidth="1"/>
    <col min="6668" max="6912" width="9.140625" style="3"/>
    <col min="6913" max="6913" width="5.7109375" style="3" customWidth="1"/>
    <col min="6914" max="6914" width="26.140625" style="3" customWidth="1"/>
    <col min="6915" max="6915" width="8.7109375" style="3" customWidth="1"/>
    <col min="6916" max="6916" width="37.140625" style="3" customWidth="1"/>
    <col min="6917" max="6923" width="15" style="3" customWidth="1"/>
    <col min="6924" max="7168" width="9.140625" style="3"/>
    <col min="7169" max="7169" width="5.7109375" style="3" customWidth="1"/>
    <col min="7170" max="7170" width="26.140625" style="3" customWidth="1"/>
    <col min="7171" max="7171" width="8.7109375" style="3" customWidth="1"/>
    <col min="7172" max="7172" width="37.140625" style="3" customWidth="1"/>
    <col min="7173" max="7179" width="15" style="3" customWidth="1"/>
    <col min="7180" max="7424" width="9.140625" style="3"/>
    <col min="7425" max="7425" width="5.7109375" style="3" customWidth="1"/>
    <col min="7426" max="7426" width="26.140625" style="3" customWidth="1"/>
    <col min="7427" max="7427" width="8.7109375" style="3" customWidth="1"/>
    <col min="7428" max="7428" width="37.140625" style="3" customWidth="1"/>
    <col min="7429" max="7435" width="15" style="3" customWidth="1"/>
    <col min="7436" max="7680" width="9.140625" style="3"/>
    <col min="7681" max="7681" width="5.7109375" style="3" customWidth="1"/>
    <col min="7682" max="7682" width="26.140625" style="3" customWidth="1"/>
    <col min="7683" max="7683" width="8.7109375" style="3" customWidth="1"/>
    <col min="7684" max="7684" width="37.140625" style="3" customWidth="1"/>
    <col min="7685" max="7691" width="15" style="3" customWidth="1"/>
    <col min="7692" max="7936" width="9.140625" style="3"/>
    <col min="7937" max="7937" width="5.7109375" style="3" customWidth="1"/>
    <col min="7938" max="7938" width="26.140625" style="3" customWidth="1"/>
    <col min="7939" max="7939" width="8.7109375" style="3" customWidth="1"/>
    <col min="7940" max="7940" width="37.140625" style="3" customWidth="1"/>
    <col min="7941" max="7947" width="15" style="3" customWidth="1"/>
    <col min="7948" max="8192" width="9.140625" style="3"/>
    <col min="8193" max="8193" width="5.7109375" style="3" customWidth="1"/>
    <col min="8194" max="8194" width="26.140625" style="3" customWidth="1"/>
    <col min="8195" max="8195" width="8.7109375" style="3" customWidth="1"/>
    <col min="8196" max="8196" width="37.140625" style="3" customWidth="1"/>
    <col min="8197" max="8203" width="15" style="3" customWidth="1"/>
    <col min="8204" max="8448" width="9.140625" style="3"/>
    <col min="8449" max="8449" width="5.7109375" style="3" customWidth="1"/>
    <col min="8450" max="8450" width="26.140625" style="3" customWidth="1"/>
    <col min="8451" max="8451" width="8.7109375" style="3" customWidth="1"/>
    <col min="8452" max="8452" width="37.140625" style="3" customWidth="1"/>
    <col min="8453" max="8459" width="15" style="3" customWidth="1"/>
    <col min="8460" max="8704" width="9.140625" style="3"/>
    <col min="8705" max="8705" width="5.7109375" style="3" customWidth="1"/>
    <col min="8706" max="8706" width="26.140625" style="3" customWidth="1"/>
    <col min="8707" max="8707" width="8.7109375" style="3" customWidth="1"/>
    <col min="8708" max="8708" width="37.140625" style="3" customWidth="1"/>
    <col min="8709" max="8715" width="15" style="3" customWidth="1"/>
    <col min="8716" max="8960" width="9.140625" style="3"/>
    <col min="8961" max="8961" width="5.7109375" style="3" customWidth="1"/>
    <col min="8962" max="8962" width="26.140625" style="3" customWidth="1"/>
    <col min="8963" max="8963" width="8.7109375" style="3" customWidth="1"/>
    <col min="8964" max="8964" width="37.140625" style="3" customWidth="1"/>
    <col min="8965" max="8971" width="15" style="3" customWidth="1"/>
    <col min="8972" max="9216" width="9.140625" style="3"/>
    <col min="9217" max="9217" width="5.7109375" style="3" customWidth="1"/>
    <col min="9218" max="9218" width="26.140625" style="3" customWidth="1"/>
    <col min="9219" max="9219" width="8.7109375" style="3" customWidth="1"/>
    <col min="9220" max="9220" width="37.140625" style="3" customWidth="1"/>
    <col min="9221" max="9227" width="15" style="3" customWidth="1"/>
    <col min="9228" max="9472" width="9.140625" style="3"/>
    <col min="9473" max="9473" width="5.7109375" style="3" customWidth="1"/>
    <col min="9474" max="9474" width="26.140625" style="3" customWidth="1"/>
    <col min="9475" max="9475" width="8.7109375" style="3" customWidth="1"/>
    <col min="9476" max="9476" width="37.140625" style="3" customWidth="1"/>
    <col min="9477" max="9483" width="15" style="3" customWidth="1"/>
    <col min="9484" max="9728" width="9.140625" style="3"/>
    <col min="9729" max="9729" width="5.7109375" style="3" customWidth="1"/>
    <col min="9730" max="9730" width="26.140625" style="3" customWidth="1"/>
    <col min="9731" max="9731" width="8.7109375" style="3" customWidth="1"/>
    <col min="9732" max="9732" width="37.140625" style="3" customWidth="1"/>
    <col min="9733" max="9739" width="15" style="3" customWidth="1"/>
    <col min="9740" max="9984" width="9.140625" style="3"/>
    <col min="9985" max="9985" width="5.7109375" style="3" customWidth="1"/>
    <col min="9986" max="9986" width="26.140625" style="3" customWidth="1"/>
    <col min="9987" max="9987" width="8.7109375" style="3" customWidth="1"/>
    <col min="9988" max="9988" width="37.140625" style="3" customWidth="1"/>
    <col min="9989" max="9995" width="15" style="3" customWidth="1"/>
    <col min="9996" max="10240" width="9.140625" style="3"/>
    <col min="10241" max="10241" width="5.7109375" style="3" customWidth="1"/>
    <col min="10242" max="10242" width="26.140625" style="3" customWidth="1"/>
    <col min="10243" max="10243" width="8.7109375" style="3" customWidth="1"/>
    <col min="10244" max="10244" width="37.140625" style="3" customWidth="1"/>
    <col min="10245" max="10251" width="15" style="3" customWidth="1"/>
    <col min="10252" max="10496" width="9.140625" style="3"/>
    <col min="10497" max="10497" width="5.7109375" style="3" customWidth="1"/>
    <col min="10498" max="10498" width="26.140625" style="3" customWidth="1"/>
    <col min="10499" max="10499" width="8.7109375" style="3" customWidth="1"/>
    <col min="10500" max="10500" width="37.140625" style="3" customWidth="1"/>
    <col min="10501" max="10507" width="15" style="3" customWidth="1"/>
    <col min="10508" max="10752" width="9.140625" style="3"/>
    <col min="10753" max="10753" width="5.7109375" style="3" customWidth="1"/>
    <col min="10754" max="10754" width="26.140625" style="3" customWidth="1"/>
    <col min="10755" max="10755" width="8.7109375" style="3" customWidth="1"/>
    <col min="10756" max="10756" width="37.140625" style="3" customWidth="1"/>
    <col min="10757" max="10763" width="15" style="3" customWidth="1"/>
    <col min="10764" max="11008" width="9.140625" style="3"/>
    <col min="11009" max="11009" width="5.7109375" style="3" customWidth="1"/>
    <col min="11010" max="11010" width="26.140625" style="3" customWidth="1"/>
    <col min="11011" max="11011" width="8.7109375" style="3" customWidth="1"/>
    <col min="11012" max="11012" width="37.140625" style="3" customWidth="1"/>
    <col min="11013" max="11019" width="15" style="3" customWidth="1"/>
    <col min="11020" max="11264" width="9.140625" style="3"/>
    <col min="11265" max="11265" width="5.7109375" style="3" customWidth="1"/>
    <col min="11266" max="11266" width="26.140625" style="3" customWidth="1"/>
    <col min="11267" max="11267" width="8.7109375" style="3" customWidth="1"/>
    <col min="11268" max="11268" width="37.140625" style="3" customWidth="1"/>
    <col min="11269" max="11275" width="15" style="3" customWidth="1"/>
    <col min="11276" max="11520" width="9.140625" style="3"/>
    <col min="11521" max="11521" width="5.7109375" style="3" customWidth="1"/>
    <col min="11522" max="11522" width="26.140625" style="3" customWidth="1"/>
    <col min="11523" max="11523" width="8.7109375" style="3" customWidth="1"/>
    <col min="11524" max="11524" width="37.140625" style="3" customWidth="1"/>
    <col min="11525" max="11531" width="15" style="3" customWidth="1"/>
    <col min="11532" max="11776" width="9.140625" style="3"/>
    <col min="11777" max="11777" width="5.7109375" style="3" customWidth="1"/>
    <col min="11778" max="11778" width="26.140625" style="3" customWidth="1"/>
    <col min="11779" max="11779" width="8.7109375" style="3" customWidth="1"/>
    <col min="11780" max="11780" width="37.140625" style="3" customWidth="1"/>
    <col min="11781" max="11787" width="15" style="3" customWidth="1"/>
    <col min="11788" max="12032" width="9.140625" style="3"/>
    <col min="12033" max="12033" width="5.7109375" style="3" customWidth="1"/>
    <col min="12034" max="12034" width="26.140625" style="3" customWidth="1"/>
    <col min="12035" max="12035" width="8.7109375" style="3" customWidth="1"/>
    <col min="12036" max="12036" width="37.140625" style="3" customWidth="1"/>
    <col min="12037" max="12043" width="15" style="3" customWidth="1"/>
    <col min="12044" max="12288" width="9.140625" style="3"/>
    <col min="12289" max="12289" width="5.7109375" style="3" customWidth="1"/>
    <col min="12290" max="12290" width="26.140625" style="3" customWidth="1"/>
    <col min="12291" max="12291" width="8.7109375" style="3" customWidth="1"/>
    <col min="12292" max="12292" width="37.140625" style="3" customWidth="1"/>
    <col min="12293" max="12299" width="15" style="3" customWidth="1"/>
    <col min="12300" max="12544" width="9.140625" style="3"/>
    <col min="12545" max="12545" width="5.7109375" style="3" customWidth="1"/>
    <col min="12546" max="12546" width="26.140625" style="3" customWidth="1"/>
    <col min="12547" max="12547" width="8.7109375" style="3" customWidth="1"/>
    <col min="12548" max="12548" width="37.140625" style="3" customWidth="1"/>
    <col min="12549" max="12555" width="15" style="3" customWidth="1"/>
    <col min="12556" max="12800" width="9.140625" style="3"/>
    <col min="12801" max="12801" width="5.7109375" style="3" customWidth="1"/>
    <col min="12802" max="12802" width="26.140625" style="3" customWidth="1"/>
    <col min="12803" max="12803" width="8.7109375" style="3" customWidth="1"/>
    <col min="12804" max="12804" width="37.140625" style="3" customWidth="1"/>
    <col min="12805" max="12811" width="15" style="3" customWidth="1"/>
    <col min="12812" max="13056" width="9.140625" style="3"/>
    <col min="13057" max="13057" width="5.7109375" style="3" customWidth="1"/>
    <col min="13058" max="13058" width="26.140625" style="3" customWidth="1"/>
    <col min="13059" max="13059" width="8.7109375" style="3" customWidth="1"/>
    <col min="13060" max="13060" width="37.140625" style="3" customWidth="1"/>
    <col min="13061" max="13067" width="15" style="3" customWidth="1"/>
    <col min="13068" max="13312" width="9.140625" style="3"/>
    <col min="13313" max="13313" width="5.7109375" style="3" customWidth="1"/>
    <col min="13314" max="13314" width="26.140625" style="3" customWidth="1"/>
    <col min="13315" max="13315" width="8.7109375" style="3" customWidth="1"/>
    <col min="13316" max="13316" width="37.140625" style="3" customWidth="1"/>
    <col min="13317" max="13323" width="15" style="3" customWidth="1"/>
    <col min="13324" max="13568" width="9.140625" style="3"/>
    <col min="13569" max="13569" width="5.7109375" style="3" customWidth="1"/>
    <col min="13570" max="13570" width="26.140625" style="3" customWidth="1"/>
    <col min="13571" max="13571" width="8.7109375" style="3" customWidth="1"/>
    <col min="13572" max="13572" width="37.140625" style="3" customWidth="1"/>
    <col min="13573" max="13579" width="15" style="3" customWidth="1"/>
    <col min="13580" max="13824" width="9.140625" style="3"/>
    <col min="13825" max="13825" width="5.7109375" style="3" customWidth="1"/>
    <col min="13826" max="13826" width="26.140625" style="3" customWidth="1"/>
    <col min="13827" max="13827" width="8.7109375" style="3" customWidth="1"/>
    <col min="13828" max="13828" width="37.140625" style="3" customWidth="1"/>
    <col min="13829" max="13835" width="15" style="3" customWidth="1"/>
    <col min="13836" max="14080" width="9.140625" style="3"/>
    <col min="14081" max="14081" width="5.7109375" style="3" customWidth="1"/>
    <col min="14082" max="14082" width="26.140625" style="3" customWidth="1"/>
    <col min="14083" max="14083" width="8.7109375" style="3" customWidth="1"/>
    <col min="14084" max="14084" width="37.140625" style="3" customWidth="1"/>
    <col min="14085" max="14091" width="15" style="3" customWidth="1"/>
    <col min="14092" max="14336" width="9.140625" style="3"/>
    <col min="14337" max="14337" width="5.7109375" style="3" customWidth="1"/>
    <col min="14338" max="14338" width="26.140625" style="3" customWidth="1"/>
    <col min="14339" max="14339" width="8.7109375" style="3" customWidth="1"/>
    <col min="14340" max="14340" width="37.140625" style="3" customWidth="1"/>
    <col min="14341" max="14347" width="15" style="3" customWidth="1"/>
    <col min="14348" max="14592" width="9.140625" style="3"/>
    <col min="14593" max="14593" width="5.7109375" style="3" customWidth="1"/>
    <col min="14594" max="14594" width="26.140625" style="3" customWidth="1"/>
    <col min="14595" max="14595" width="8.7109375" style="3" customWidth="1"/>
    <col min="14596" max="14596" width="37.140625" style="3" customWidth="1"/>
    <col min="14597" max="14603" width="15" style="3" customWidth="1"/>
    <col min="14604" max="14848" width="9.140625" style="3"/>
    <col min="14849" max="14849" width="5.7109375" style="3" customWidth="1"/>
    <col min="14850" max="14850" width="26.140625" style="3" customWidth="1"/>
    <col min="14851" max="14851" width="8.7109375" style="3" customWidth="1"/>
    <col min="14852" max="14852" width="37.140625" style="3" customWidth="1"/>
    <col min="14853" max="14859" width="15" style="3" customWidth="1"/>
    <col min="14860" max="15104" width="9.140625" style="3"/>
    <col min="15105" max="15105" width="5.7109375" style="3" customWidth="1"/>
    <col min="15106" max="15106" width="26.140625" style="3" customWidth="1"/>
    <col min="15107" max="15107" width="8.7109375" style="3" customWidth="1"/>
    <col min="15108" max="15108" width="37.140625" style="3" customWidth="1"/>
    <col min="15109" max="15115" width="15" style="3" customWidth="1"/>
    <col min="15116" max="15360" width="9.140625" style="3"/>
    <col min="15361" max="15361" width="5.7109375" style="3" customWidth="1"/>
    <col min="15362" max="15362" width="26.140625" style="3" customWidth="1"/>
    <col min="15363" max="15363" width="8.7109375" style="3" customWidth="1"/>
    <col min="15364" max="15364" width="37.140625" style="3" customWidth="1"/>
    <col min="15365" max="15371" width="15" style="3" customWidth="1"/>
    <col min="15372" max="15616" width="9.140625" style="3"/>
    <col min="15617" max="15617" width="5.7109375" style="3" customWidth="1"/>
    <col min="15618" max="15618" width="26.140625" style="3" customWidth="1"/>
    <col min="15619" max="15619" width="8.7109375" style="3" customWidth="1"/>
    <col min="15620" max="15620" width="37.140625" style="3" customWidth="1"/>
    <col min="15621" max="15627" width="15" style="3" customWidth="1"/>
    <col min="15628" max="15872" width="9.140625" style="3"/>
    <col min="15873" max="15873" width="5.7109375" style="3" customWidth="1"/>
    <col min="15874" max="15874" width="26.140625" style="3" customWidth="1"/>
    <col min="15875" max="15875" width="8.7109375" style="3" customWidth="1"/>
    <col min="15876" max="15876" width="37.140625" style="3" customWidth="1"/>
    <col min="15877" max="15883" width="15" style="3" customWidth="1"/>
    <col min="15884" max="16128" width="9.140625" style="3"/>
    <col min="16129" max="16129" width="5.7109375" style="3" customWidth="1"/>
    <col min="16130" max="16130" width="26.140625" style="3" customWidth="1"/>
    <col min="16131" max="16131" width="8.7109375" style="3" customWidth="1"/>
    <col min="16132" max="16132" width="37.140625" style="3" customWidth="1"/>
    <col min="16133" max="16139" width="15" style="3" customWidth="1"/>
    <col min="16140" max="16384" width="9.140625" style="3"/>
  </cols>
  <sheetData>
    <row r="3" spans="1:11" x14ac:dyDescent="0.2">
      <c r="B3" s="2" t="s">
        <v>0</v>
      </c>
      <c r="C3" s="2"/>
      <c r="D3" s="2"/>
      <c r="E3" s="127"/>
      <c r="F3" s="127"/>
      <c r="G3" s="127"/>
      <c r="H3" s="127"/>
      <c r="I3" s="127"/>
      <c r="J3" s="127"/>
    </row>
    <row r="4" spans="1:11" x14ac:dyDescent="0.2">
      <c r="B4" s="2" t="s">
        <v>1</v>
      </c>
      <c r="C4" s="2"/>
      <c r="D4" s="2"/>
      <c r="E4" s="127"/>
      <c r="F4" s="127"/>
      <c r="G4" s="127"/>
      <c r="H4" s="127"/>
      <c r="I4" s="127"/>
      <c r="J4" s="127"/>
    </row>
    <row r="5" spans="1:11" x14ac:dyDescent="0.2">
      <c r="B5" s="2" t="s">
        <v>1272</v>
      </c>
      <c r="C5" s="2"/>
      <c r="D5" s="2"/>
      <c r="E5" s="127"/>
      <c r="F5" s="127"/>
      <c r="G5" s="127"/>
      <c r="H5" s="127"/>
      <c r="I5" s="127"/>
      <c r="J5" s="127"/>
    </row>
    <row r="7" spans="1:11" ht="18" x14ac:dyDescent="0.25">
      <c r="A7" s="4" t="s">
        <v>2</v>
      </c>
      <c r="B7" s="5" t="s">
        <v>808</v>
      </c>
      <c r="C7" s="6"/>
      <c r="D7" s="7"/>
      <c r="E7" s="121"/>
      <c r="F7" s="121"/>
      <c r="G7" s="121"/>
      <c r="H7" s="121"/>
      <c r="I7" s="121"/>
      <c r="J7" s="8"/>
      <c r="K7" s="122"/>
    </row>
    <row r="8" spans="1:11" ht="13.5" thickBot="1" x14ac:dyDescent="0.25">
      <c r="A8" s="1" t="s">
        <v>2</v>
      </c>
      <c r="C8" s="9"/>
      <c r="E8" s="122"/>
      <c r="F8" s="122"/>
      <c r="G8" s="122"/>
      <c r="H8" s="122"/>
      <c r="I8" s="122"/>
      <c r="J8" s="122"/>
      <c r="K8" s="122"/>
    </row>
    <row r="9" spans="1:11" ht="34.5" customHeight="1" thickBot="1" x14ac:dyDescent="0.25">
      <c r="A9" s="1" t="s">
        <v>2</v>
      </c>
      <c r="B9" s="10"/>
      <c r="C9" s="11"/>
      <c r="D9" s="12" t="s">
        <v>4</v>
      </c>
      <c r="E9" s="145" t="s">
        <v>5</v>
      </c>
      <c r="F9" s="146"/>
      <c r="G9" s="145" t="s">
        <v>6</v>
      </c>
      <c r="H9" s="146"/>
      <c r="I9" s="120"/>
      <c r="J9" s="120"/>
      <c r="K9" s="122"/>
    </row>
    <row r="10" spans="1:11" ht="34.5" customHeight="1" x14ac:dyDescent="0.2">
      <c r="A10" s="1" t="s">
        <v>2</v>
      </c>
      <c r="B10" s="13" t="s">
        <v>7</v>
      </c>
      <c r="C10" s="14" t="s">
        <v>8</v>
      </c>
      <c r="D10" s="15" t="s">
        <v>9</v>
      </c>
      <c r="E10" s="16" t="s">
        <v>10</v>
      </c>
      <c r="F10" s="17" t="s">
        <v>11</v>
      </c>
      <c r="G10" s="16" t="s">
        <v>12</v>
      </c>
      <c r="H10" s="17" t="s">
        <v>13</v>
      </c>
      <c r="I10" s="17" t="s">
        <v>14</v>
      </c>
      <c r="J10" s="17" t="s">
        <v>15</v>
      </c>
      <c r="K10" s="122"/>
    </row>
    <row r="11" spans="1:11" ht="13.5" customHeight="1" thickBot="1" x14ac:dyDescent="0.25">
      <c r="A11" s="1" t="s">
        <v>2</v>
      </c>
      <c r="B11" s="18"/>
      <c r="C11" s="19"/>
      <c r="D11" s="20"/>
      <c r="E11" s="21"/>
      <c r="F11" s="22"/>
      <c r="G11" s="21"/>
      <c r="H11" s="22"/>
      <c r="I11" s="22"/>
      <c r="J11" s="22"/>
      <c r="K11" s="122"/>
    </row>
    <row r="12" spans="1:11" ht="13.5" thickBot="1" x14ac:dyDescent="0.25">
      <c r="A12" s="1" t="s">
        <v>2</v>
      </c>
      <c r="B12" s="23" t="s">
        <v>809</v>
      </c>
      <c r="C12" s="24"/>
      <c r="D12" s="25"/>
      <c r="E12" s="26"/>
      <c r="F12" s="123"/>
      <c r="G12" s="26"/>
      <c r="H12" s="123"/>
      <c r="I12" s="123"/>
      <c r="J12" s="123"/>
      <c r="K12" s="122"/>
    </row>
    <row r="13" spans="1:11" x14ac:dyDescent="0.2">
      <c r="A13" s="1" t="s">
        <v>2</v>
      </c>
      <c r="B13" s="27" t="s">
        <v>41</v>
      </c>
      <c r="C13" s="28" t="s">
        <v>810</v>
      </c>
      <c r="D13" s="29" t="s">
        <v>811</v>
      </c>
      <c r="E13" s="30">
        <v>60000</v>
      </c>
      <c r="F13" s="31">
        <v>288</v>
      </c>
      <c r="G13" s="30">
        <v>40000</v>
      </c>
      <c r="H13" s="31">
        <v>5000</v>
      </c>
      <c r="I13" s="32">
        <v>15000</v>
      </c>
      <c r="J13" s="32">
        <f>E13-(F13+H13+I13)</f>
        <v>39712</v>
      </c>
      <c r="K13" s="122"/>
    </row>
    <row r="14" spans="1:11" x14ac:dyDescent="0.2">
      <c r="A14" s="1" t="s">
        <v>2</v>
      </c>
      <c r="B14" s="33"/>
      <c r="C14" s="34"/>
      <c r="D14" s="35" t="s">
        <v>38</v>
      </c>
      <c r="E14" s="36"/>
      <c r="F14" s="124"/>
      <c r="G14" s="36"/>
      <c r="H14" s="124"/>
      <c r="I14" s="125">
        <v>15000</v>
      </c>
      <c r="J14" s="125"/>
      <c r="K14" s="122"/>
    </row>
    <row r="15" spans="1:11" x14ac:dyDescent="0.2">
      <c r="A15" s="1" t="s">
        <v>2</v>
      </c>
      <c r="B15" s="27" t="s">
        <v>41</v>
      </c>
      <c r="C15" s="28" t="s">
        <v>812</v>
      </c>
      <c r="D15" s="29" t="s">
        <v>813</v>
      </c>
      <c r="E15" s="30">
        <v>209000</v>
      </c>
      <c r="F15" s="31">
        <v>163678.17000000001</v>
      </c>
      <c r="G15" s="30">
        <v>22000</v>
      </c>
      <c r="H15" s="31">
        <v>32000</v>
      </c>
      <c r="I15" s="32">
        <v>6000</v>
      </c>
      <c r="J15" s="32">
        <f>E15-(F15+H15+I15)</f>
        <v>7321.8299999999872</v>
      </c>
      <c r="K15" s="122"/>
    </row>
    <row r="16" spans="1:11" x14ac:dyDescent="0.2">
      <c r="A16" s="1" t="s">
        <v>2</v>
      </c>
      <c r="B16" s="33"/>
      <c r="C16" s="34"/>
      <c r="D16" s="35" t="s">
        <v>38</v>
      </c>
      <c r="E16" s="36"/>
      <c r="F16" s="124"/>
      <c r="G16" s="36"/>
      <c r="H16" s="124"/>
      <c r="I16" s="125">
        <v>6000</v>
      </c>
      <c r="J16" s="125"/>
      <c r="K16" s="122"/>
    </row>
    <row r="17" spans="1:11" x14ac:dyDescent="0.2">
      <c r="A17" s="1" t="s">
        <v>2</v>
      </c>
      <c r="B17" s="27" t="s">
        <v>41</v>
      </c>
      <c r="C17" s="28" t="s">
        <v>814</v>
      </c>
      <c r="D17" s="29" t="s">
        <v>815</v>
      </c>
      <c r="E17" s="30">
        <v>149000</v>
      </c>
      <c r="F17" s="31">
        <v>6561.59</v>
      </c>
      <c r="G17" s="30">
        <v>0</v>
      </c>
      <c r="H17" s="31">
        <v>1000</v>
      </c>
      <c r="I17" s="32">
        <v>1000</v>
      </c>
      <c r="J17" s="32">
        <f>E17-(F17+H17+I17)</f>
        <v>140438.41</v>
      </c>
      <c r="K17" s="122"/>
    </row>
    <row r="18" spans="1:11" x14ac:dyDescent="0.2">
      <c r="A18" s="1" t="s">
        <v>2</v>
      </c>
      <c r="B18" s="33"/>
      <c r="C18" s="34"/>
      <c r="D18" s="35" t="s">
        <v>38</v>
      </c>
      <c r="E18" s="36"/>
      <c r="F18" s="124"/>
      <c r="G18" s="36"/>
      <c r="H18" s="124"/>
      <c r="I18" s="125">
        <v>1000</v>
      </c>
      <c r="J18" s="125"/>
      <c r="K18" s="122"/>
    </row>
    <row r="19" spans="1:11" x14ac:dyDescent="0.2">
      <c r="A19" s="1" t="s">
        <v>2</v>
      </c>
      <c r="B19" s="27" t="s">
        <v>41</v>
      </c>
      <c r="C19" s="28" t="s">
        <v>816</v>
      </c>
      <c r="D19" s="29" t="s">
        <v>817</v>
      </c>
      <c r="E19" s="30">
        <v>230000</v>
      </c>
      <c r="F19" s="31">
        <v>3829.39</v>
      </c>
      <c r="G19" s="30">
        <v>0</v>
      </c>
      <c r="H19" s="31">
        <v>0</v>
      </c>
      <c r="I19" s="32">
        <v>3000</v>
      </c>
      <c r="J19" s="32">
        <f>E19-(F19+H19+I19)</f>
        <v>223170.61</v>
      </c>
      <c r="K19" s="122"/>
    </row>
    <row r="20" spans="1:11" x14ac:dyDescent="0.2">
      <c r="A20" s="1" t="s">
        <v>2</v>
      </c>
      <c r="B20" s="33"/>
      <c r="C20" s="34"/>
      <c r="D20" s="35" t="s">
        <v>38</v>
      </c>
      <c r="E20" s="36"/>
      <c r="F20" s="124"/>
      <c r="G20" s="36"/>
      <c r="H20" s="124"/>
      <c r="I20" s="125">
        <v>3000</v>
      </c>
      <c r="J20" s="125"/>
      <c r="K20" s="122"/>
    </row>
    <row r="21" spans="1:11" x14ac:dyDescent="0.2">
      <c r="A21" s="1" t="s">
        <v>2</v>
      </c>
      <c r="B21" s="27" t="s">
        <v>41</v>
      </c>
      <c r="C21" s="28" t="s">
        <v>818</v>
      </c>
      <c r="D21" s="29" t="s">
        <v>819</v>
      </c>
      <c r="E21" s="30">
        <v>196400</v>
      </c>
      <c r="F21" s="31">
        <v>1721.17</v>
      </c>
      <c r="G21" s="30">
        <v>0</v>
      </c>
      <c r="H21" s="31">
        <v>1000</v>
      </c>
      <c r="I21" s="32">
        <v>2500</v>
      </c>
      <c r="J21" s="32">
        <f>E21-(F21+H21+I21)</f>
        <v>191178.83</v>
      </c>
      <c r="K21" s="122"/>
    </row>
    <row r="22" spans="1:11" x14ac:dyDescent="0.2">
      <c r="A22" s="1" t="s">
        <v>2</v>
      </c>
      <c r="B22" s="33"/>
      <c r="C22" s="34"/>
      <c r="D22" s="35" t="s">
        <v>38</v>
      </c>
      <c r="E22" s="36"/>
      <c r="F22" s="124"/>
      <c r="G22" s="36"/>
      <c r="H22" s="124"/>
      <c r="I22" s="125">
        <v>2500</v>
      </c>
      <c r="J22" s="125"/>
      <c r="K22" s="122"/>
    </row>
    <row r="23" spans="1:11" x14ac:dyDescent="0.2">
      <c r="A23" s="1" t="s">
        <v>2</v>
      </c>
      <c r="B23" s="27" t="s">
        <v>41</v>
      </c>
      <c r="C23" s="28" t="s">
        <v>820</v>
      </c>
      <c r="D23" s="29" t="s">
        <v>821</v>
      </c>
      <c r="E23" s="30">
        <v>150000</v>
      </c>
      <c r="F23" s="31">
        <v>0</v>
      </c>
      <c r="G23" s="30">
        <v>0</v>
      </c>
      <c r="H23" s="31">
        <v>500</v>
      </c>
      <c r="I23" s="32">
        <v>3000</v>
      </c>
      <c r="J23" s="32">
        <f>E23-(F23+H23+I23)</f>
        <v>146500</v>
      </c>
      <c r="K23" s="122"/>
    </row>
    <row r="24" spans="1:11" x14ac:dyDescent="0.2">
      <c r="A24" s="1" t="s">
        <v>2</v>
      </c>
      <c r="B24" s="33"/>
      <c r="C24" s="34"/>
      <c r="D24" s="35" t="s">
        <v>38</v>
      </c>
      <c r="E24" s="36"/>
      <c r="F24" s="124"/>
      <c r="G24" s="36"/>
      <c r="H24" s="124"/>
      <c r="I24" s="125">
        <v>3000</v>
      </c>
      <c r="J24" s="125"/>
      <c r="K24" s="122"/>
    </row>
    <row r="25" spans="1:11" x14ac:dyDescent="0.2">
      <c r="A25" s="1" t="s">
        <v>2</v>
      </c>
      <c r="B25" s="27" t="s">
        <v>41</v>
      </c>
      <c r="C25" s="28" t="s">
        <v>822</v>
      </c>
      <c r="D25" s="29" t="s">
        <v>823</v>
      </c>
      <c r="E25" s="30">
        <v>70000</v>
      </c>
      <c r="F25" s="31">
        <v>2826.58</v>
      </c>
      <c r="G25" s="30">
        <v>20000</v>
      </c>
      <c r="H25" s="31">
        <v>1500</v>
      </c>
      <c r="I25" s="32">
        <v>51000</v>
      </c>
      <c r="J25" s="32">
        <f>E25-(F25+H25+I25)</f>
        <v>14673.419999999998</v>
      </c>
      <c r="K25" s="122"/>
    </row>
    <row r="26" spans="1:11" x14ac:dyDescent="0.2">
      <c r="A26" s="1" t="s">
        <v>2</v>
      </c>
      <c r="B26" s="33"/>
      <c r="C26" s="34"/>
      <c r="D26" s="35" t="s">
        <v>38</v>
      </c>
      <c r="E26" s="36"/>
      <c r="F26" s="124"/>
      <c r="G26" s="36"/>
      <c r="H26" s="124"/>
      <c r="I26" s="125">
        <v>51000</v>
      </c>
      <c r="J26" s="125"/>
      <c r="K26" s="122"/>
    </row>
    <row r="27" spans="1:11" x14ac:dyDescent="0.2">
      <c r="A27" s="1" t="s">
        <v>2</v>
      </c>
      <c r="B27" s="27" t="s">
        <v>41</v>
      </c>
      <c r="C27" s="28" t="s">
        <v>824</v>
      </c>
      <c r="D27" s="29" t="s">
        <v>825</v>
      </c>
      <c r="E27" s="30">
        <v>88000</v>
      </c>
      <c r="F27" s="31">
        <v>2661.56</v>
      </c>
      <c r="G27" s="30">
        <v>38000</v>
      </c>
      <c r="H27" s="31">
        <v>10000</v>
      </c>
      <c r="I27" s="32">
        <v>47300</v>
      </c>
      <c r="J27" s="32">
        <f>E27-(F27+H27+I27)</f>
        <v>28038.440000000002</v>
      </c>
      <c r="K27" s="122"/>
    </row>
    <row r="28" spans="1:11" x14ac:dyDescent="0.2">
      <c r="A28" s="1" t="s">
        <v>2</v>
      </c>
      <c r="B28" s="33"/>
      <c r="C28" s="34"/>
      <c r="D28" s="35" t="s">
        <v>38</v>
      </c>
      <c r="E28" s="36"/>
      <c r="F28" s="124"/>
      <c r="G28" s="36"/>
      <c r="H28" s="124"/>
      <c r="I28" s="125">
        <v>47300</v>
      </c>
      <c r="J28" s="125"/>
      <c r="K28" s="122"/>
    </row>
    <row r="29" spans="1:11" x14ac:dyDescent="0.2">
      <c r="A29" s="1" t="s">
        <v>2</v>
      </c>
      <c r="B29" s="27" t="s">
        <v>41</v>
      </c>
      <c r="C29" s="28" t="s">
        <v>826</v>
      </c>
      <c r="D29" s="29" t="s">
        <v>827</v>
      </c>
      <c r="E29" s="30">
        <v>240000</v>
      </c>
      <c r="F29" s="31">
        <v>1615.33</v>
      </c>
      <c r="G29" s="30">
        <v>0</v>
      </c>
      <c r="H29" s="31">
        <v>0</v>
      </c>
      <c r="I29" s="32">
        <v>2000</v>
      </c>
      <c r="J29" s="32">
        <f>E29-(F29+H29+I29)</f>
        <v>236384.67</v>
      </c>
      <c r="K29" s="122"/>
    </row>
    <row r="30" spans="1:11" x14ac:dyDescent="0.2">
      <c r="A30" s="1" t="s">
        <v>2</v>
      </c>
      <c r="B30" s="33"/>
      <c r="C30" s="34"/>
      <c r="D30" s="35" t="s">
        <v>38</v>
      </c>
      <c r="E30" s="36"/>
      <c r="F30" s="124"/>
      <c r="G30" s="36"/>
      <c r="H30" s="124"/>
      <c r="I30" s="125">
        <v>2000</v>
      </c>
      <c r="J30" s="125"/>
      <c r="K30" s="122"/>
    </row>
    <row r="31" spans="1:11" x14ac:dyDescent="0.2">
      <c r="A31" s="1" t="s">
        <v>2</v>
      </c>
      <c r="B31" s="27" t="s">
        <v>41</v>
      </c>
      <c r="C31" s="28" t="s">
        <v>828</v>
      </c>
      <c r="D31" s="29" t="s">
        <v>829</v>
      </c>
      <c r="E31" s="30">
        <v>220000</v>
      </c>
      <c r="F31" s="31">
        <v>169.4</v>
      </c>
      <c r="G31" s="30">
        <v>0</v>
      </c>
      <c r="H31" s="31">
        <v>0</v>
      </c>
      <c r="I31" s="32">
        <v>5000</v>
      </c>
      <c r="J31" s="32">
        <f>E31-(F31+H31+I31)</f>
        <v>214830.6</v>
      </c>
      <c r="K31" s="122"/>
    </row>
    <row r="32" spans="1:11" x14ac:dyDescent="0.2">
      <c r="A32" s="1" t="s">
        <v>2</v>
      </c>
      <c r="B32" s="33"/>
      <c r="C32" s="34"/>
      <c r="D32" s="35" t="s">
        <v>38</v>
      </c>
      <c r="E32" s="36"/>
      <c r="F32" s="124"/>
      <c r="G32" s="36"/>
      <c r="H32" s="124"/>
      <c r="I32" s="125">
        <v>5000</v>
      </c>
      <c r="J32" s="125"/>
      <c r="K32" s="122"/>
    </row>
    <row r="33" spans="1:11" x14ac:dyDescent="0.2">
      <c r="A33" s="1" t="s">
        <v>2</v>
      </c>
      <c r="B33" s="27" t="s">
        <v>41</v>
      </c>
      <c r="C33" s="28" t="s">
        <v>830</v>
      </c>
      <c r="D33" s="29" t="s">
        <v>831</v>
      </c>
      <c r="E33" s="30">
        <v>140000</v>
      </c>
      <c r="F33" s="31">
        <v>2814.87</v>
      </c>
      <c r="G33" s="30">
        <v>5000</v>
      </c>
      <c r="H33" s="31">
        <v>2500</v>
      </c>
      <c r="I33" s="32">
        <v>30000</v>
      </c>
      <c r="J33" s="32">
        <f>E33-(F33+H33+I33)</f>
        <v>104685.13</v>
      </c>
      <c r="K33" s="122"/>
    </row>
    <row r="34" spans="1:11" x14ac:dyDescent="0.2">
      <c r="A34" s="1" t="s">
        <v>2</v>
      </c>
      <c r="B34" s="33"/>
      <c r="C34" s="34"/>
      <c r="D34" s="35" t="s">
        <v>38</v>
      </c>
      <c r="E34" s="36"/>
      <c r="F34" s="124"/>
      <c r="G34" s="36"/>
      <c r="H34" s="124"/>
      <c r="I34" s="125">
        <v>30000</v>
      </c>
      <c r="J34" s="125"/>
      <c r="K34" s="122"/>
    </row>
    <row r="35" spans="1:11" x14ac:dyDescent="0.2">
      <c r="A35" s="1" t="s">
        <v>2</v>
      </c>
      <c r="B35" s="27" t="s">
        <v>41</v>
      </c>
      <c r="C35" s="28" t="s">
        <v>832</v>
      </c>
      <c r="D35" s="29" t="s">
        <v>833</v>
      </c>
      <c r="E35" s="30">
        <v>4000</v>
      </c>
      <c r="F35" s="31">
        <v>0</v>
      </c>
      <c r="G35" s="30">
        <v>0</v>
      </c>
      <c r="H35" s="31">
        <v>0</v>
      </c>
      <c r="I35" s="32">
        <v>3000</v>
      </c>
      <c r="J35" s="32">
        <f>E35-(F35+H35+I35)</f>
        <v>1000</v>
      </c>
      <c r="K35" s="122"/>
    </row>
    <row r="36" spans="1:11" x14ac:dyDescent="0.2">
      <c r="A36" s="1" t="s">
        <v>2</v>
      </c>
      <c r="B36" s="33"/>
      <c r="C36" s="34"/>
      <c r="D36" s="35" t="s">
        <v>38</v>
      </c>
      <c r="E36" s="36"/>
      <c r="F36" s="124"/>
      <c r="G36" s="36"/>
      <c r="H36" s="124"/>
      <c r="I36" s="125">
        <v>3000</v>
      </c>
      <c r="J36" s="125"/>
      <c r="K36" s="122"/>
    </row>
    <row r="37" spans="1:11" x14ac:dyDescent="0.2">
      <c r="A37" s="1" t="s">
        <v>2</v>
      </c>
      <c r="B37" s="27" t="s">
        <v>41</v>
      </c>
      <c r="C37" s="28" t="s">
        <v>834</v>
      </c>
      <c r="D37" s="29" t="s">
        <v>835</v>
      </c>
      <c r="E37" s="30">
        <v>143000</v>
      </c>
      <c r="F37" s="31">
        <v>22.99</v>
      </c>
      <c r="G37" s="30">
        <v>5000</v>
      </c>
      <c r="H37" s="31">
        <v>2000</v>
      </c>
      <c r="I37" s="32">
        <v>3000</v>
      </c>
      <c r="J37" s="32">
        <f>E37-(F37+H37+I37)</f>
        <v>137977.01</v>
      </c>
      <c r="K37" s="122"/>
    </row>
    <row r="38" spans="1:11" x14ac:dyDescent="0.2">
      <c r="A38" s="1" t="s">
        <v>2</v>
      </c>
      <c r="B38" s="33"/>
      <c r="C38" s="34"/>
      <c r="D38" s="35" t="s">
        <v>38</v>
      </c>
      <c r="E38" s="36"/>
      <c r="F38" s="124"/>
      <c r="G38" s="36"/>
      <c r="H38" s="124"/>
      <c r="I38" s="125">
        <v>3000</v>
      </c>
      <c r="J38" s="125"/>
      <c r="K38" s="122"/>
    </row>
    <row r="39" spans="1:11" x14ac:dyDescent="0.2">
      <c r="A39" s="1" t="s">
        <v>2</v>
      </c>
      <c r="B39" s="27" t="s">
        <v>41</v>
      </c>
      <c r="C39" s="28" t="s">
        <v>836</v>
      </c>
      <c r="D39" s="29" t="s">
        <v>837</v>
      </c>
      <c r="E39" s="30">
        <v>70000</v>
      </c>
      <c r="F39" s="31">
        <v>4475.13</v>
      </c>
      <c r="G39" s="30">
        <v>12000</v>
      </c>
      <c r="H39" s="31">
        <v>12000</v>
      </c>
      <c r="I39" s="32">
        <v>15000</v>
      </c>
      <c r="J39" s="32">
        <f>E39-(F39+H39+I39)</f>
        <v>38524.869999999995</v>
      </c>
      <c r="K39" s="122"/>
    </row>
    <row r="40" spans="1:11" x14ac:dyDescent="0.2">
      <c r="A40" s="1" t="s">
        <v>2</v>
      </c>
      <c r="B40" s="33"/>
      <c r="C40" s="34"/>
      <c r="D40" s="35" t="s">
        <v>38</v>
      </c>
      <c r="E40" s="36"/>
      <c r="F40" s="124"/>
      <c r="G40" s="36"/>
      <c r="H40" s="124"/>
      <c r="I40" s="125">
        <v>15000</v>
      </c>
      <c r="J40" s="125"/>
      <c r="K40" s="122"/>
    </row>
    <row r="41" spans="1:11" x14ac:dyDescent="0.2">
      <c r="A41" s="1" t="s">
        <v>2</v>
      </c>
      <c r="B41" s="27" t="s">
        <v>41</v>
      </c>
      <c r="C41" s="28" t="s">
        <v>838</v>
      </c>
      <c r="D41" s="29" t="s">
        <v>839</v>
      </c>
      <c r="E41" s="30">
        <v>140000</v>
      </c>
      <c r="F41" s="31">
        <v>24224.12</v>
      </c>
      <c r="G41" s="30">
        <v>3000</v>
      </c>
      <c r="H41" s="31">
        <v>2000</v>
      </c>
      <c r="I41" s="32">
        <v>10000</v>
      </c>
      <c r="J41" s="32">
        <f>E41-(F41+H41+I41)</f>
        <v>103775.88</v>
      </c>
      <c r="K41" s="122"/>
    </row>
    <row r="42" spans="1:11" x14ac:dyDescent="0.2">
      <c r="A42" s="1" t="s">
        <v>2</v>
      </c>
      <c r="B42" s="33"/>
      <c r="C42" s="34"/>
      <c r="D42" s="35" t="s">
        <v>38</v>
      </c>
      <c r="E42" s="36"/>
      <c r="F42" s="124"/>
      <c r="G42" s="36"/>
      <c r="H42" s="124"/>
      <c r="I42" s="125">
        <v>10000</v>
      </c>
      <c r="J42" s="125"/>
      <c r="K42" s="122"/>
    </row>
    <row r="43" spans="1:11" x14ac:dyDescent="0.2">
      <c r="A43" s="1" t="s">
        <v>2</v>
      </c>
      <c r="B43" s="27" t="s">
        <v>41</v>
      </c>
      <c r="C43" s="28" t="s">
        <v>840</v>
      </c>
      <c r="D43" s="29" t="s">
        <v>841</v>
      </c>
      <c r="E43" s="30">
        <v>110000</v>
      </c>
      <c r="F43" s="31">
        <v>1050</v>
      </c>
      <c r="G43" s="30">
        <v>0</v>
      </c>
      <c r="H43" s="31">
        <v>3000</v>
      </c>
      <c r="I43" s="32">
        <v>30000</v>
      </c>
      <c r="J43" s="32">
        <f>E43-(F43+H43+I43)</f>
        <v>75950</v>
      </c>
      <c r="K43" s="122"/>
    </row>
    <row r="44" spans="1:11" x14ac:dyDescent="0.2">
      <c r="A44" s="1" t="s">
        <v>2</v>
      </c>
      <c r="B44" s="33"/>
      <c r="C44" s="34"/>
      <c r="D44" s="35" t="s">
        <v>38</v>
      </c>
      <c r="E44" s="36"/>
      <c r="F44" s="124"/>
      <c r="G44" s="36"/>
      <c r="H44" s="124"/>
      <c r="I44" s="125">
        <v>30000</v>
      </c>
      <c r="J44" s="125"/>
      <c r="K44" s="122"/>
    </row>
    <row r="45" spans="1:11" x14ac:dyDescent="0.2">
      <c r="A45" s="1" t="s">
        <v>2</v>
      </c>
      <c r="B45" s="27" t="s">
        <v>41</v>
      </c>
      <c r="C45" s="28" t="s">
        <v>842</v>
      </c>
      <c r="D45" s="29" t="s">
        <v>843</v>
      </c>
      <c r="E45" s="30">
        <v>27000</v>
      </c>
      <c r="F45" s="31">
        <v>0</v>
      </c>
      <c r="G45" s="30">
        <v>0</v>
      </c>
      <c r="H45" s="31">
        <v>1000</v>
      </c>
      <c r="I45" s="32">
        <v>12000</v>
      </c>
      <c r="J45" s="32">
        <f>E45-(F45+H45+I45)</f>
        <v>14000</v>
      </c>
      <c r="K45" s="122"/>
    </row>
    <row r="46" spans="1:11" x14ac:dyDescent="0.2">
      <c r="A46" s="1" t="s">
        <v>2</v>
      </c>
      <c r="B46" s="33"/>
      <c r="C46" s="34"/>
      <c r="D46" s="35" t="s">
        <v>38</v>
      </c>
      <c r="E46" s="36"/>
      <c r="F46" s="124"/>
      <c r="G46" s="36"/>
      <c r="H46" s="124"/>
      <c r="I46" s="125">
        <v>12000</v>
      </c>
      <c r="J46" s="125"/>
      <c r="K46" s="122"/>
    </row>
    <row r="47" spans="1:11" x14ac:dyDescent="0.2">
      <c r="A47" s="1" t="s">
        <v>2</v>
      </c>
      <c r="B47" s="27" t="s">
        <v>41</v>
      </c>
      <c r="C47" s="28" t="s">
        <v>844</v>
      </c>
      <c r="D47" s="29" t="s">
        <v>845</v>
      </c>
      <c r="E47" s="30">
        <v>80000</v>
      </c>
      <c r="F47" s="31">
        <v>427.37</v>
      </c>
      <c r="G47" s="30">
        <v>0</v>
      </c>
      <c r="H47" s="31">
        <v>1000</v>
      </c>
      <c r="I47" s="32">
        <v>12000</v>
      </c>
      <c r="J47" s="32">
        <f>E47-(F47+H47+I47)</f>
        <v>66572.63</v>
      </c>
      <c r="K47" s="122"/>
    </row>
    <row r="48" spans="1:11" x14ac:dyDescent="0.2">
      <c r="A48" s="1" t="s">
        <v>2</v>
      </c>
      <c r="B48" s="33"/>
      <c r="C48" s="34"/>
      <c r="D48" s="35" t="s">
        <v>38</v>
      </c>
      <c r="E48" s="36"/>
      <c r="F48" s="124"/>
      <c r="G48" s="36"/>
      <c r="H48" s="124"/>
      <c r="I48" s="125">
        <v>12000</v>
      </c>
      <c r="J48" s="125"/>
      <c r="K48" s="122"/>
    </row>
    <row r="49" spans="1:11" x14ac:dyDescent="0.2">
      <c r="A49" s="1" t="s">
        <v>2</v>
      </c>
      <c r="B49" s="27" t="s">
        <v>41</v>
      </c>
      <c r="C49" s="28" t="s">
        <v>846</v>
      </c>
      <c r="D49" s="29" t="s">
        <v>847</v>
      </c>
      <c r="E49" s="30">
        <v>150000</v>
      </c>
      <c r="F49" s="31">
        <v>0</v>
      </c>
      <c r="G49" s="30">
        <v>4000</v>
      </c>
      <c r="H49" s="31">
        <v>1325.9</v>
      </c>
      <c r="I49" s="32">
        <v>5000</v>
      </c>
      <c r="J49" s="32">
        <f>E49-(F49+H49+I49)</f>
        <v>143674.1</v>
      </c>
      <c r="K49" s="122"/>
    </row>
    <row r="50" spans="1:11" x14ac:dyDescent="0.2">
      <c r="A50" s="1" t="s">
        <v>2</v>
      </c>
      <c r="B50" s="33"/>
      <c r="C50" s="34"/>
      <c r="D50" s="35" t="s">
        <v>38</v>
      </c>
      <c r="E50" s="36"/>
      <c r="F50" s="124"/>
      <c r="G50" s="36"/>
      <c r="H50" s="124"/>
      <c r="I50" s="125">
        <v>5000</v>
      </c>
      <c r="J50" s="125"/>
      <c r="K50" s="122"/>
    </row>
    <row r="51" spans="1:11" x14ac:dyDescent="0.2">
      <c r="A51" s="1" t="s">
        <v>2</v>
      </c>
      <c r="B51" s="27" t="s">
        <v>41</v>
      </c>
      <c r="C51" s="28" t="s">
        <v>848</v>
      </c>
      <c r="D51" s="29" t="s">
        <v>849</v>
      </c>
      <c r="E51" s="30">
        <v>485000</v>
      </c>
      <c r="F51" s="31">
        <v>118</v>
      </c>
      <c r="G51" s="30">
        <v>0</v>
      </c>
      <c r="H51" s="31">
        <v>50000</v>
      </c>
      <c r="I51" s="32">
        <v>120000</v>
      </c>
      <c r="J51" s="32">
        <f>E51-(F51+H51+I51)</f>
        <v>314882</v>
      </c>
      <c r="K51" s="122"/>
    </row>
    <row r="52" spans="1:11" x14ac:dyDescent="0.2">
      <c r="A52" s="1" t="s">
        <v>2</v>
      </c>
      <c r="B52" s="33"/>
      <c r="C52" s="34"/>
      <c r="D52" s="35" t="s">
        <v>38</v>
      </c>
      <c r="E52" s="36"/>
      <c r="F52" s="124"/>
      <c r="G52" s="36"/>
      <c r="H52" s="124"/>
      <c r="I52" s="125">
        <v>120000</v>
      </c>
      <c r="J52" s="125"/>
      <c r="K52" s="122"/>
    </row>
    <row r="53" spans="1:11" x14ac:dyDescent="0.2">
      <c r="A53" s="1" t="s">
        <v>2</v>
      </c>
      <c r="B53" s="27" t="s">
        <v>41</v>
      </c>
      <c r="C53" s="28" t="s">
        <v>850</v>
      </c>
      <c r="D53" s="29" t="s">
        <v>851</v>
      </c>
      <c r="E53" s="30">
        <v>135000</v>
      </c>
      <c r="F53" s="31">
        <v>0</v>
      </c>
      <c r="G53" s="30">
        <v>5000</v>
      </c>
      <c r="H53" s="31">
        <v>500</v>
      </c>
      <c r="I53" s="32">
        <v>3000</v>
      </c>
      <c r="J53" s="32">
        <f>E53-(F53+H53+I53)</f>
        <v>131500</v>
      </c>
      <c r="K53" s="122"/>
    </row>
    <row r="54" spans="1:11" x14ac:dyDescent="0.2">
      <c r="A54" s="1" t="s">
        <v>2</v>
      </c>
      <c r="B54" s="33"/>
      <c r="C54" s="34"/>
      <c r="D54" s="35" t="s">
        <v>38</v>
      </c>
      <c r="E54" s="36"/>
      <c r="F54" s="124"/>
      <c r="G54" s="36"/>
      <c r="H54" s="124"/>
      <c r="I54" s="125">
        <v>3000</v>
      </c>
      <c r="J54" s="125"/>
      <c r="K54" s="122"/>
    </row>
    <row r="55" spans="1:11" x14ac:dyDescent="0.2">
      <c r="A55" s="1" t="s">
        <v>2</v>
      </c>
      <c r="B55" s="27" t="s">
        <v>852</v>
      </c>
      <c r="C55" s="28" t="s">
        <v>853</v>
      </c>
      <c r="D55" s="29" t="s">
        <v>854</v>
      </c>
      <c r="E55" s="30">
        <v>7000</v>
      </c>
      <c r="F55" s="31">
        <v>0</v>
      </c>
      <c r="G55" s="30">
        <v>0</v>
      </c>
      <c r="H55" s="31">
        <v>0</v>
      </c>
      <c r="I55" s="32">
        <v>7000</v>
      </c>
      <c r="J55" s="32">
        <f>E55-(F55+H55+I55)</f>
        <v>0</v>
      </c>
      <c r="K55" s="122"/>
    </row>
    <row r="56" spans="1:11" x14ac:dyDescent="0.2">
      <c r="A56" s="1" t="s">
        <v>2</v>
      </c>
      <c r="B56" s="33"/>
      <c r="C56" s="34"/>
      <c r="D56" s="35" t="s">
        <v>855</v>
      </c>
      <c r="E56" s="36"/>
      <c r="F56" s="124"/>
      <c r="G56" s="36"/>
      <c r="H56" s="124"/>
      <c r="I56" s="125">
        <v>3500</v>
      </c>
      <c r="J56" s="125"/>
      <c r="K56" s="122"/>
    </row>
    <row r="57" spans="1:11" x14ac:dyDescent="0.2">
      <c r="A57" s="1" t="s">
        <v>2</v>
      </c>
      <c r="B57" s="33"/>
      <c r="C57" s="34"/>
      <c r="D57" s="35" t="s">
        <v>856</v>
      </c>
      <c r="E57" s="36"/>
      <c r="F57" s="124"/>
      <c r="G57" s="36"/>
      <c r="H57" s="124"/>
      <c r="I57" s="125">
        <v>3150</v>
      </c>
      <c r="J57" s="125"/>
      <c r="K57" s="122"/>
    </row>
    <row r="58" spans="1:11" x14ac:dyDescent="0.2">
      <c r="A58" s="1" t="s">
        <v>2</v>
      </c>
      <c r="B58" s="33"/>
      <c r="C58" s="34"/>
      <c r="D58" s="35" t="s">
        <v>857</v>
      </c>
      <c r="E58" s="36"/>
      <c r="F58" s="124"/>
      <c r="G58" s="36"/>
      <c r="H58" s="124"/>
      <c r="I58" s="125">
        <v>350</v>
      </c>
      <c r="J58" s="125"/>
      <c r="K58" s="122"/>
    </row>
    <row r="59" spans="1:11" x14ac:dyDescent="0.2">
      <c r="A59" s="1" t="s">
        <v>2</v>
      </c>
      <c r="B59" s="27" t="s">
        <v>852</v>
      </c>
      <c r="C59" s="28" t="s">
        <v>858</v>
      </c>
      <c r="D59" s="29" t="s">
        <v>859</v>
      </c>
      <c r="E59" s="30">
        <v>200000</v>
      </c>
      <c r="F59" s="31">
        <v>0</v>
      </c>
      <c r="G59" s="30">
        <v>0</v>
      </c>
      <c r="H59" s="31">
        <v>0</v>
      </c>
      <c r="I59" s="32">
        <v>80000</v>
      </c>
      <c r="J59" s="32">
        <f>E59-(F59+H59+I59)</f>
        <v>120000</v>
      </c>
      <c r="K59" s="122"/>
    </row>
    <row r="60" spans="1:11" x14ac:dyDescent="0.2">
      <c r="A60" s="1" t="s">
        <v>2</v>
      </c>
      <c r="B60" s="33"/>
      <c r="C60" s="34"/>
      <c r="D60" s="35" t="s">
        <v>38</v>
      </c>
      <c r="E60" s="36"/>
      <c r="F60" s="124"/>
      <c r="G60" s="36"/>
      <c r="H60" s="124"/>
      <c r="I60" s="125">
        <v>80000</v>
      </c>
      <c r="J60" s="125"/>
      <c r="K60" s="122"/>
    </row>
    <row r="61" spans="1:11" x14ac:dyDescent="0.2">
      <c r="A61" s="1" t="s">
        <v>2</v>
      </c>
      <c r="B61" s="27" t="s">
        <v>852</v>
      </c>
      <c r="C61" s="28" t="s">
        <v>860</v>
      </c>
      <c r="D61" s="29" t="s">
        <v>861</v>
      </c>
      <c r="E61" s="30">
        <v>955800</v>
      </c>
      <c r="F61" s="31">
        <v>848621.5</v>
      </c>
      <c r="G61" s="30">
        <v>50000</v>
      </c>
      <c r="H61" s="31">
        <v>50000</v>
      </c>
      <c r="I61" s="32">
        <v>80000</v>
      </c>
      <c r="J61" s="32">
        <f>E61-(F61+H61+I61)</f>
        <v>-22821.5</v>
      </c>
      <c r="K61" s="122"/>
    </row>
    <row r="62" spans="1:11" x14ac:dyDescent="0.2">
      <c r="A62" s="1" t="s">
        <v>2</v>
      </c>
      <c r="B62" s="33"/>
      <c r="C62" s="34"/>
      <c r="D62" s="35" t="s">
        <v>38</v>
      </c>
      <c r="E62" s="36"/>
      <c r="F62" s="124"/>
      <c r="G62" s="36"/>
      <c r="H62" s="124"/>
      <c r="I62" s="125">
        <v>80000</v>
      </c>
      <c r="J62" s="125"/>
      <c r="K62" s="122"/>
    </row>
    <row r="63" spans="1:11" x14ac:dyDescent="0.2">
      <c r="A63" s="1" t="s">
        <v>2</v>
      </c>
      <c r="B63" s="27" t="s">
        <v>852</v>
      </c>
      <c r="C63" s="28" t="s">
        <v>862</v>
      </c>
      <c r="D63" s="29" t="s">
        <v>863</v>
      </c>
      <c r="E63" s="30">
        <v>56963.1</v>
      </c>
      <c r="F63" s="31">
        <v>907.5</v>
      </c>
      <c r="G63" s="30">
        <v>0</v>
      </c>
      <c r="H63" s="31">
        <v>24229</v>
      </c>
      <c r="I63" s="32">
        <v>15000</v>
      </c>
      <c r="J63" s="32">
        <f>E63-(F63+H63+I63)</f>
        <v>16826.599999999999</v>
      </c>
      <c r="K63" s="122"/>
    </row>
    <row r="64" spans="1:11" x14ac:dyDescent="0.2">
      <c r="A64" s="1" t="s">
        <v>2</v>
      </c>
      <c r="B64" s="33"/>
      <c r="C64" s="34"/>
      <c r="D64" s="35" t="s">
        <v>38</v>
      </c>
      <c r="E64" s="36"/>
      <c r="F64" s="124"/>
      <c r="G64" s="36"/>
      <c r="H64" s="124"/>
      <c r="I64" s="125">
        <v>15000</v>
      </c>
      <c r="J64" s="125"/>
      <c r="K64" s="122"/>
    </row>
    <row r="65" spans="1:11" x14ac:dyDescent="0.2">
      <c r="A65" s="1" t="s">
        <v>2</v>
      </c>
      <c r="B65" s="27" t="s">
        <v>852</v>
      </c>
      <c r="C65" s="28" t="s">
        <v>864</v>
      </c>
      <c r="D65" s="29" t="s">
        <v>865</v>
      </c>
      <c r="E65" s="30">
        <v>7468.6</v>
      </c>
      <c r="F65" s="31">
        <v>0</v>
      </c>
      <c r="G65" s="30">
        <v>0</v>
      </c>
      <c r="H65" s="31">
        <v>0</v>
      </c>
      <c r="I65" s="32">
        <v>3000</v>
      </c>
      <c r="J65" s="32">
        <f>E65-(F65+H65+I65)</f>
        <v>4468.6000000000004</v>
      </c>
      <c r="K65" s="122"/>
    </row>
    <row r="66" spans="1:11" x14ac:dyDescent="0.2">
      <c r="A66" s="1" t="s">
        <v>2</v>
      </c>
      <c r="B66" s="33"/>
      <c r="C66" s="34"/>
      <c r="D66" s="35" t="s">
        <v>38</v>
      </c>
      <c r="E66" s="36"/>
      <c r="F66" s="124"/>
      <c r="G66" s="36"/>
      <c r="H66" s="124"/>
      <c r="I66" s="125">
        <v>3000</v>
      </c>
      <c r="J66" s="125"/>
      <c r="K66" s="122"/>
    </row>
    <row r="67" spans="1:11" x14ac:dyDescent="0.2">
      <c r="A67" s="1" t="s">
        <v>2</v>
      </c>
      <c r="B67" s="27" t="s">
        <v>852</v>
      </c>
      <c r="C67" s="28" t="s">
        <v>866</v>
      </c>
      <c r="D67" s="29" t="s">
        <v>867</v>
      </c>
      <c r="E67" s="30">
        <v>34000</v>
      </c>
      <c r="F67" s="31">
        <v>474.32</v>
      </c>
      <c r="G67" s="30">
        <v>31200</v>
      </c>
      <c r="H67" s="31">
        <v>10200</v>
      </c>
      <c r="I67" s="32">
        <v>13325</v>
      </c>
      <c r="J67" s="32">
        <f>E67-(F67+H67+I67)</f>
        <v>10000.68</v>
      </c>
      <c r="K67" s="122"/>
    </row>
    <row r="68" spans="1:11" x14ac:dyDescent="0.2">
      <c r="A68" s="1" t="s">
        <v>2</v>
      </c>
      <c r="B68" s="33"/>
      <c r="C68" s="34"/>
      <c r="D68" s="35" t="s">
        <v>38</v>
      </c>
      <c r="E68" s="36"/>
      <c r="F68" s="124"/>
      <c r="G68" s="36"/>
      <c r="H68" s="124"/>
      <c r="I68" s="125">
        <v>13325</v>
      </c>
      <c r="J68" s="125"/>
      <c r="K68" s="122"/>
    </row>
    <row r="69" spans="1:11" x14ac:dyDescent="0.2">
      <c r="A69" s="1" t="s">
        <v>2</v>
      </c>
      <c r="B69" s="27" t="s">
        <v>852</v>
      </c>
      <c r="C69" s="28" t="s">
        <v>868</v>
      </c>
      <c r="D69" s="29" t="s">
        <v>869</v>
      </c>
      <c r="E69" s="30">
        <v>35848.400000000001</v>
      </c>
      <c r="F69" s="31">
        <v>295.64999999999998</v>
      </c>
      <c r="G69" s="30">
        <v>35000</v>
      </c>
      <c r="H69" s="31">
        <v>566.4</v>
      </c>
      <c r="I69" s="32">
        <v>15425</v>
      </c>
      <c r="J69" s="32">
        <f>E69-(F69+H69+I69)</f>
        <v>19561.350000000002</v>
      </c>
      <c r="K69" s="122"/>
    </row>
    <row r="70" spans="1:11" x14ac:dyDescent="0.2">
      <c r="A70" s="1" t="s">
        <v>2</v>
      </c>
      <c r="B70" s="33"/>
      <c r="C70" s="34"/>
      <c r="D70" s="35" t="s">
        <v>38</v>
      </c>
      <c r="E70" s="36"/>
      <c r="F70" s="124"/>
      <c r="G70" s="36"/>
      <c r="H70" s="124"/>
      <c r="I70" s="125">
        <v>15425</v>
      </c>
      <c r="J70" s="125"/>
      <c r="K70" s="122"/>
    </row>
    <row r="71" spans="1:11" x14ac:dyDescent="0.2">
      <c r="A71" s="1" t="s">
        <v>2</v>
      </c>
      <c r="B71" s="27" t="s">
        <v>852</v>
      </c>
      <c r="C71" s="28" t="s">
        <v>870</v>
      </c>
      <c r="D71" s="29" t="s">
        <v>871</v>
      </c>
      <c r="E71" s="30">
        <v>26820.38</v>
      </c>
      <c r="F71" s="31">
        <v>820.38</v>
      </c>
      <c r="G71" s="30">
        <v>24000</v>
      </c>
      <c r="H71" s="31">
        <v>8000</v>
      </c>
      <c r="I71" s="32">
        <v>18000</v>
      </c>
      <c r="J71" s="32">
        <f>E71-(F71+H71+I71)</f>
        <v>0</v>
      </c>
      <c r="K71" s="122"/>
    </row>
    <row r="72" spans="1:11" x14ac:dyDescent="0.2">
      <c r="A72" s="1" t="s">
        <v>2</v>
      </c>
      <c r="B72" s="33"/>
      <c r="C72" s="34"/>
      <c r="D72" s="35" t="s">
        <v>38</v>
      </c>
      <c r="E72" s="36"/>
      <c r="F72" s="124"/>
      <c r="G72" s="36"/>
      <c r="H72" s="124"/>
      <c r="I72" s="125">
        <v>18000</v>
      </c>
      <c r="J72" s="125"/>
      <c r="K72" s="122"/>
    </row>
    <row r="73" spans="1:11" x14ac:dyDescent="0.2">
      <c r="A73" s="1" t="s">
        <v>2</v>
      </c>
      <c r="B73" s="27" t="s">
        <v>852</v>
      </c>
      <c r="C73" s="28" t="s">
        <v>872</v>
      </c>
      <c r="D73" s="29" t="s">
        <v>873</v>
      </c>
      <c r="E73" s="30">
        <v>28700</v>
      </c>
      <c r="F73" s="31">
        <v>0</v>
      </c>
      <c r="G73" s="30">
        <v>0</v>
      </c>
      <c r="H73" s="31">
        <v>240</v>
      </c>
      <c r="I73" s="32">
        <v>5000</v>
      </c>
      <c r="J73" s="32">
        <f>E73-(F73+H73+I73)</f>
        <v>23460</v>
      </c>
      <c r="K73" s="122"/>
    </row>
    <row r="74" spans="1:11" x14ac:dyDescent="0.2">
      <c r="A74" s="1" t="s">
        <v>2</v>
      </c>
      <c r="B74" s="33"/>
      <c r="C74" s="34"/>
      <c r="D74" s="35" t="s">
        <v>38</v>
      </c>
      <c r="E74" s="36"/>
      <c r="F74" s="124"/>
      <c r="G74" s="36"/>
      <c r="H74" s="124"/>
      <c r="I74" s="125">
        <v>5000</v>
      </c>
      <c r="J74" s="125"/>
      <c r="K74" s="122"/>
    </row>
    <row r="75" spans="1:11" x14ac:dyDescent="0.2">
      <c r="A75" s="1" t="s">
        <v>2</v>
      </c>
      <c r="B75" s="27" t="s">
        <v>852</v>
      </c>
      <c r="C75" s="28" t="s">
        <v>874</v>
      </c>
      <c r="D75" s="29" t="s">
        <v>875</v>
      </c>
      <c r="E75" s="30">
        <v>22076</v>
      </c>
      <c r="F75" s="31">
        <v>640.33000000000004</v>
      </c>
      <c r="G75" s="30">
        <v>0</v>
      </c>
      <c r="H75" s="31">
        <v>0</v>
      </c>
      <c r="I75" s="32">
        <v>10000</v>
      </c>
      <c r="J75" s="32">
        <f>E75-(F75+H75+I75)</f>
        <v>11435.67</v>
      </c>
      <c r="K75" s="122"/>
    </row>
    <row r="76" spans="1:11" x14ac:dyDescent="0.2">
      <c r="A76" s="1" t="s">
        <v>2</v>
      </c>
      <c r="B76" s="33"/>
      <c r="C76" s="34"/>
      <c r="D76" s="35" t="s">
        <v>38</v>
      </c>
      <c r="E76" s="36"/>
      <c r="F76" s="124"/>
      <c r="G76" s="36"/>
      <c r="H76" s="124"/>
      <c r="I76" s="125">
        <v>10000</v>
      </c>
      <c r="J76" s="125"/>
      <c r="K76" s="122"/>
    </row>
    <row r="77" spans="1:11" x14ac:dyDescent="0.2">
      <c r="A77" s="1" t="s">
        <v>2</v>
      </c>
      <c r="B77" s="27" t="s">
        <v>852</v>
      </c>
      <c r="C77" s="28" t="s">
        <v>876</v>
      </c>
      <c r="D77" s="29" t="s">
        <v>877</v>
      </c>
      <c r="E77" s="30">
        <v>21320</v>
      </c>
      <c r="F77" s="31">
        <v>608.87</v>
      </c>
      <c r="G77" s="30">
        <v>12000</v>
      </c>
      <c r="H77" s="31">
        <v>6000</v>
      </c>
      <c r="I77" s="32">
        <v>7200</v>
      </c>
      <c r="J77" s="32">
        <f>E77-(F77+H77+I77)</f>
        <v>7511.130000000001</v>
      </c>
      <c r="K77" s="122"/>
    </row>
    <row r="78" spans="1:11" x14ac:dyDescent="0.2">
      <c r="A78" s="1" t="s">
        <v>2</v>
      </c>
      <c r="B78" s="33"/>
      <c r="C78" s="34"/>
      <c r="D78" s="35" t="s">
        <v>38</v>
      </c>
      <c r="E78" s="36"/>
      <c r="F78" s="124"/>
      <c r="G78" s="36"/>
      <c r="H78" s="124"/>
      <c r="I78" s="125">
        <v>7200</v>
      </c>
      <c r="J78" s="125"/>
      <c r="K78" s="122"/>
    </row>
    <row r="79" spans="1:11" x14ac:dyDescent="0.2">
      <c r="A79" s="1" t="s">
        <v>2</v>
      </c>
      <c r="B79" s="27" t="s">
        <v>852</v>
      </c>
      <c r="C79" s="28" t="s">
        <v>878</v>
      </c>
      <c r="D79" s="29" t="s">
        <v>879</v>
      </c>
      <c r="E79" s="30">
        <v>67596.7</v>
      </c>
      <c r="F79" s="31">
        <v>2003.76</v>
      </c>
      <c r="G79" s="30">
        <v>0</v>
      </c>
      <c r="H79" s="31">
        <v>0</v>
      </c>
      <c r="I79" s="32">
        <v>10000</v>
      </c>
      <c r="J79" s="32">
        <f>E79-(F79+H79+I79)</f>
        <v>55592.939999999995</v>
      </c>
      <c r="K79" s="122"/>
    </row>
    <row r="80" spans="1:11" x14ac:dyDescent="0.2">
      <c r="A80" s="1" t="s">
        <v>2</v>
      </c>
      <c r="B80" s="33"/>
      <c r="C80" s="34"/>
      <c r="D80" s="35" t="s">
        <v>38</v>
      </c>
      <c r="E80" s="36"/>
      <c r="F80" s="124"/>
      <c r="G80" s="36"/>
      <c r="H80" s="124"/>
      <c r="I80" s="125">
        <v>10000</v>
      </c>
      <c r="J80" s="125"/>
      <c r="K80" s="122"/>
    </row>
    <row r="81" spans="1:11" x14ac:dyDescent="0.2">
      <c r="A81" s="1" t="s">
        <v>2</v>
      </c>
      <c r="B81" s="27" t="s">
        <v>852</v>
      </c>
      <c r="C81" s="28" t="s">
        <v>880</v>
      </c>
      <c r="D81" s="29" t="s">
        <v>881</v>
      </c>
      <c r="E81" s="30">
        <v>370000</v>
      </c>
      <c r="F81" s="31">
        <v>0</v>
      </c>
      <c r="G81" s="30">
        <v>152147</v>
      </c>
      <c r="H81" s="31">
        <v>27154.5</v>
      </c>
      <c r="I81" s="32">
        <v>80000</v>
      </c>
      <c r="J81" s="32">
        <f>E81-(F81+H81+I81)</f>
        <v>262845.5</v>
      </c>
      <c r="K81" s="122"/>
    </row>
    <row r="82" spans="1:11" x14ac:dyDescent="0.2">
      <c r="A82" s="1" t="s">
        <v>2</v>
      </c>
      <c r="B82" s="33"/>
      <c r="C82" s="34"/>
      <c r="D82" s="35" t="s">
        <v>38</v>
      </c>
      <c r="E82" s="36"/>
      <c r="F82" s="124"/>
      <c r="G82" s="36"/>
      <c r="H82" s="124"/>
      <c r="I82" s="125">
        <v>80000</v>
      </c>
      <c r="J82" s="125"/>
      <c r="K82" s="122"/>
    </row>
    <row r="83" spans="1:11" x14ac:dyDescent="0.2">
      <c r="A83" s="1" t="s">
        <v>2</v>
      </c>
      <c r="B83" s="27" t="s">
        <v>852</v>
      </c>
      <c r="C83" s="28" t="s">
        <v>882</v>
      </c>
      <c r="D83" s="29" t="s">
        <v>883</v>
      </c>
      <c r="E83" s="30">
        <v>25000</v>
      </c>
      <c r="F83" s="31">
        <v>702.41</v>
      </c>
      <c r="G83" s="30">
        <v>0</v>
      </c>
      <c r="H83" s="31">
        <v>0</v>
      </c>
      <c r="I83" s="32">
        <v>10000</v>
      </c>
      <c r="J83" s="32">
        <f>E83-(F83+H83+I83)</f>
        <v>14297.59</v>
      </c>
      <c r="K83" s="122"/>
    </row>
    <row r="84" spans="1:11" x14ac:dyDescent="0.2">
      <c r="A84" s="1" t="s">
        <v>2</v>
      </c>
      <c r="B84" s="33"/>
      <c r="C84" s="34"/>
      <c r="D84" s="35" t="s">
        <v>38</v>
      </c>
      <c r="E84" s="36"/>
      <c r="F84" s="124"/>
      <c r="G84" s="36"/>
      <c r="H84" s="124"/>
      <c r="I84" s="125">
        <v>10000</v>
      </c>
      <c r="J84" s="125"/>
      <c r="K84" s="122"/>
    </row>
    <row r="85" spans="1:11" x14ac:dyDescent="0.2">
      <c r="A85" s="1" t="s">
        <v>2</v>
      </c>
      <c r="B85" s="27" t="s">
        <v>852</v>
      </c>
      <c r="C85" s="28" t="s">
        <v>884</v>
      </c>
      <c r="D85" s="29" t="s">
        <v>885</v>
      </c>
      <c r="E85" s="30">
        <v>11354.59</v>
      </c>
      <c r="F85" s="31">
        <v>313.08999999999997</v>
      </c>
      <c r="G85" s="30">
        <v>0</v>
      </c>
      <c r="H85" s="31">
        <v>41.5</v>
      </c>
      <c r="I85" s="32">
        <v>6000</v>
      </c>
      <c r="J85" s="32">
        <f>E85-(F85+H85+I85)</f>
        <v>5000</v>
      </c>
      <c r="K85" s="122"/>
    </row>
    <row r="86" spans="1:11" x14ac:dyDescent="0.2">
      <c r="A86" s="1" t="s">
        <v>2</v>
      </c>
      <c r="B86" s="33"/>
      <c r="C86" s="34"/>
      <c r="D86" s="35" t="s">
        <v>38</v>
      </c>
      <c r="E86" s="36"/>
      <c r="F86" s="124"/>
      <c r="G86" s="36"/>
      <c r="H86" s="124"/>
      <c r="I86" s="125">
        <v>6000</v>
      </c>
      <c r="J86" s="125"/>
      <c r="K86" s="122"/>
    </row>
    <row r="87" spans="1:11" x14ac:dyDescent="0.2">
      <c r="A87" s="1" t="s">
        <v>2</v>
      </c>
      <c r="B87" s="27" t="s">
        <v>852</v>
      </c>
      <c r="C87" s="28" t="s">
        <v>886</v>
      </c>
      <c r="D87" s="29" t="s">
        <v>887</v>
      </c>
      <c r="E87" s="30">
        <v>35456.199999999997</v>
      </c>
      <c r="F87" s="31">
        <v>364.9</v>
      </c>
      <c r="G87" s="30">
        <v>30000</v>
      </c>
      <c r="H87" s="31">
        <v>30000</v>
      </c>
      <c r="I87" s="32">
        <v>15000</v>
      </c>
      <c r="J87" s="32">
        <f>E87-(F87+H87+I87)</f>
        <v>-9908.7000000000044</v>
      </c>
      <c r="K87" s="122"/>
    </row>
    <row r="88" spans="1:11" x14ac:dyDescent="0.2">
      <c r="A88" s="1" t="s">
        <v>2</v>
      </c>
      <c r="B88" s="33"/>
      <c r="C88" s="34"/>
      <c r="D88" s="35" t="s">
        <v>38</v>
      </c>
      <c r="E88" s="36"/>
      <c r="F88" s="124"/>
      <c r="G88" s="36"/>
      <c r="H88" s="124"/>
      <c r="I88" s="125">
        <v>15000</v>
      </c>
      <c r="J88" s="125"/>
      <c r="K88" s="122"/>
    </row>
    <row r="89" spans="1:11" x14ac:dyDescent="0.2">
      <c r="A89" s="1" t="s">
        <v>2</v>
      </c>
      <c r="B89" s="27" t="s">
        <v>852</v>
      </c>
      <c r="C89" s="28" t="s">
        <v>888</v>
      </c>
      <c r="D89" s="29" t="s">
        <v>889</v>
      </c>
      <c r="E89" s="30">
        <v>11140</v>
      </c>
      <c r="F89" s="31">
        <v>1534.48</v>
      </c>
      <c r="G89" s="30">
        <v>0</v>
      </c>
      <c r="H89" s="31">
        <v>9660</v>
      </c>
      <c r="I89" s="32">
        <v>8000</v>
      </c>
      <c r="J89" s="32">
        <f>E89-(F89+H89+I89)</f>
        <v>-8054.48</v>
      </c>
      <c r="K89" s="122"/>
    </row>
    <row r="90" spans="1:11" x14ac:dyDescent="0.2">
      <c r="A90" s="1" t="s">
        <v>2</v>
      </c>
      <c r="B90" s="33"/>
      <c r="C90" s="34"/>
      <c r="D90" s="35" t="s">
        <v>38</v>
      </c>
      <c r="E90" s="36"/>
      <c r="F90" s="124"/>
      <c r="G90" s="36"/>
      <c r="H90" s="124"/>
      <c r="I90" s="125">
        <v>8000</v>
      </c>
      <c r="J90" s="125"/>
      <c r="K90" s="122"/>
    </row>
    <row r="91" spans="1:11" x14ac:dyDescent="0.2">
      <c r="A91" s="1" t="s">
        <v>2</v>
      </c>
      <c r="B91" s="27" t="s">
        <v>852</v>
      </c>
      <c r="C91" s="28" t="s">
        <v>890</v>
      </c>
      <c r="D91" s="29" t="s">
        <v>891</v>
      </c>
      <c r="E91" s="30">
        <v>22446</v>
      </c>
      <c r="F91" s="31">
        <v>356.8</v>
      </c>
      <c r="G91" s="30">
        <v>0</v>
      </c>
      <c r="H91" s="31">
        <v>44.6</v>
      </c>
      <c r="I91" s="32">
        <v>8000</v>
      </c>
      <c r="J91" s="32">
        <f>E91-(F91+H91+I91)</f>
        <v>14044.6</v>
      </c>
      <c r="K91" s="122"/>
    </row>
    <row r="92" spans="1:11" x14ac:dyDescent="0.2">
      <c r="A92" s="1" t="s">
        <v>2</v>
      </c>
      <c r="B92" s="33"/>
      <c r="C92" s="34"/>
      <c r="D92" s="35" t="s">
        <v>38</v>
      </c>
      <c r="E92" s="36"/>
      <c r="F92" s="124"/>
      <c r="G92" s="36"/>
      <c r="H92" s="124"/>
      <c r="I92" s="125">
        <v>8000</v>
      </c>
      <c r="J92" s="125"/>
      <c r="K92" s="122"/>
    </row>
    <row r="93" spans="1:11" x14ac:dyDescent="0.2">
      <c r="A93" s="1" t="s">
        <v>2</v>
      </c>
      <c r="B93" s="27" t="s">
        <v>852</v>
      </c>
      <c r="C93" s="28" t="s">
        <v>892</v>
      </c>
      <c r="D93" s="29" t="s">
        <v>893</v>
      </c>
      <c r="E93" s="30">
        <v>12339.5</v>
      </c>
      <c r="F93" s="31">
        <v>338.8</v>
      </c>
      <c r="G93" s="30">
        <v>12000</v>
      </c>
      <c r="H93" s="31">
        <v>12000</v>
      </c>
      <c r="I93" s="32">
        <v>11000</v>
      </c>
      <c r="J93" s="32">
        <f>E93-(F93+H93+I93)</f>
        <v>-10999.3</v>
      </c>
      <c r="K93" s="122"/>
    </row>
    <row r="94" spans="1:11" x14ac:dyDescent="0.2">
      <c r="A94" s="1" t="s">
        <v>2</v>
      </c>
      <c r="B94" s="33"/>
      <c r="C94" s="34"/>
      <c r="D94" s="35" t="s">
        <v>38</v>
      </c>
      <c r="E94" s="36"/>
      <c r="F94" s="124"/>
      <c r="G94" s="36"/>
      <c r="H94" s="124"/>
      <c r="I94" s="125">
        <v>11000</v>
      </c>
      <c r="J94" s="125"/>
      <c r="K94" s="122"/>
    </row>
    <row r="95" spans="1:11" x14ac:dyDescent="0.2">
      <c r="A95" s="1" t="s">
        <v>2</v>
      </c>
      <c r="B95" s="27" t="s">
        <v>852</v>
      </c>
      <c r="C95" s="28" t="s">
        <v>894</v>
      </c>
      <c r="D95" s="29" t="s">
        <v>895</v>
      </c>
      <c r="E95" s="30">
        <v>22550.6</v>
      </c>
      <c r="F95" s="31">
        <v>0</v>
      </c>
      <c r="G95" s="30">
        <v>22000</v>
      </c>
      <c r="H95" s="31">
        <v>22000</v>
      </c>
      <c r="I95" s="32">
        <v>7000</v>
      </c>
      <c r="J95" s="32">
        <f>E95-(F95+H95+I95)</f>
        <v>-6449.4000000000015</v>
      </c>
      <c r="K95" s="122"/>
    </row>
    <row r="96" spans="1:11" x14ac:dyDescent="0.2">
      <c r="A96" s="1" t="s">
        <v>2</v>
      </c>
      <c r="B96" s="33"/>
      <c r="C96" s="34"/>
      <c r="D96" s="35" t="s">
        <v>38</v>
      </c>
      <c r="E96" s="36"/>
      <c r="F96" s="124"/>
      <c r="G96" s="36"/>
      <c r="H96" s="124"/>
      <c r="I96" s="125">
        <v>7000</v>
      </c>
      <c r="J96" s="125"/>
      <c r="K96" s="122"/>
    </row>
    <row r="97" spans="1:11" x14ac:dyDescent="0.2">
      <c r="A97" s="1" t="s">
        <v>2</v>
      </c>
      <c r="B97" s="27" t="s">
        <v>852</v>
      </c>
      <c r="C97" s="28" t="s">
        <v>896</v>
      </c>
      <c r="D97" s="29" t="s">
        <v>897</v>
      </c>
      <c r="E97" s="30">
        <v>6296.6</v>
      </c>
      <c r="F97" s="31">
        <v>176.9</v>
      </c>
      <c r="G97" s="30">
        <v>8000</v>
      </c>
      <c r="H97" s="31">
        <v>8000</v>
      </c>
      <c r="I97" s="32">
        <v>5000</v>
      </c>
      <c r="J97" s="32">
        <f>E97-(F97+H97+I97)</f>
        <v>-6880.2999999999993</v>
      </c>
      <c r="K97" s="122"/>
    </row>
    <row r="98" spans="1:11" x14ac:dyDescent="0.2">
      <c r="A98" s="1" t="s">
        <v>2</v>
      </c>
      <c r="B98" s="33"/>
      <c r="C98" s="34"/>
      <c r="D98" s="35" t="s">
        <v>38</v>
      </c>
      <c r="E98" s="36"/>
      <c r="F98" s="124"/>
      <c r="G98" s="36"/>
      <c r="H98" s="124"/>
      <c r="I98" s="125">
        <v>5000</v>
      </c>
      <c r="J98" s="125"/>
      <c r="K98" s="122"/>
    </row>
    <row r="99" spans="1:11" x14ac:dyDescent="0.2">
      <c r="A99" s="1" t="s">
        <v>2</v>
      </c>
      <c r="B99" s="27" t="s">
        <v>852</v>
      </c>
      <c r="C99" s="28" t="s">
        <v>898</v>
      </c>
      <c r="D99" s="29" t="s">
        <v>899</v>
      </c>
      <c r="E99" s="30">
        <v>22000</v>
      </c>
      <c r="F99" s="31">
        <v>59.83</v>
      </c>
      <c r="G99" s="30">
        <v>16140</v>
      </c>
      <c r="H99" s="31">
        <v>5840</v>
      </c>
      <c r="I99" s="32">
        <v>5000</v>
      </c>
      <c r="J99" s="32">
        <f>E99-(F99+H99+I99)</f>
        <v>11100.17</v>
      </c>
      <c r="K99" s="122"/>
    </row>
    <row r="100" spans="1:11" x14ac:dyDescent="0.2">
      <c r="A100" s="1" t="s">
        <v>2</v>
      </c>
      <c r="B100" s="33"/>
      <c r="C100" s="34"/>
      <c r="D100" s="35" t="s">
        <v>38</v>
      </c>
      <c r="E100" s="36"/>
      <c r="F100" s="124"/>
      <c r="G100" s="36"/>
      <c r="H100" s="124"/>
      <c r="I100" s="125">
        <v>5000</v>
      </c>
      <c r="J100" s="125"/>
      <c r="K100" s="122"/>
    </row>
    <row r="101" spans="1:11" x14ac:dyDescent="0.2">
      <c r="A101" s="1" t="s">
        <v>2</v>
      </c>
      <c r="B101" s="27" t="s">
        <v>852</v>
      </c>
      <c r="C101" s="28" t="s">
        <v>900</v>
      </c>
      <c r="D101" s="29" t="s">
        <v>901</v>
      </c>
      <c r="E101" s="30">
        <v>16400</v>
      </c>
      <c r="F101" s="31">
        <v>717.6</v>
      </c>
      <c r="G101" s="30">
        <v>14000</v>
      </c>
      <c r="H101" s="31">
        <v>14000</v>
      </c>
      <c r="I101" s="32">
        <v>10000</v>
      </c>
      <c r="J101" s="32">
        <f>E101-(F101+H101+I101)</f>
        <v>-8317.5999999999985</v>
      </c>
      <c r="K101" s="122"/>
    </row>
    <row r="102" spans="1:11" x14ac:dyDescent="0.2">
      <c r="A102" s="1" t="s">
        <v>2</v>
      </c>
      <c r="B102" s="33"/>
      <c r="C102" s="34"/>
      <c r="D102" s="35" t="s">
        <v>38</v>
      </c>
      <c r="E102" s="36"/>
      <c r="F102" s="124"/>
      <c r="G102" s="36"/>
      <c r="H102" s="124"/>
      <c r="I102" s="125">
        <v>10000</v>
      </c>
      <c r="J102" s="125"/>
      <c r="K102" s="122"/>
    </row>
    <row r="103" spans="1:11" x14ac:dyDescent="0.2">
      <c r="A103" s="1" t="s">
        <v>2</v>
      </c>
      <c r="B103" s="27" t="s">
        <v>852</v>
      </c>
      <c r="C103" s="28" t="s">
        <v>902</v>
      </c>
      <c r="D103" s="29" t="s">
        <v>903</v>
      </c>
      <c r="E103" s="30">
        <v>10000</v>
      </c>
      <c r="F103" s="31">
        <v>35.049999999999997</v>
      </c>
      <c r="G103" s="30">
        <v>9000</v>
      </c>
      <c r="H103" s="31">
        <v>2895.8</v>
      </c>
      <c r="I103" s="32">
        <v>6000</v>
      </c>
      <c r="J103" s="32">
        <f>E103-(F103+H103+I103)</f>
        <v>1069.1499999999996</v>
      </c>
      <c r="K103" s="122"/>
    </row>
    <row r="104" spans="1:11" x14ac:dyDescent="0.2">
      <c r="A104" s="1" t="s">
        <v>2</v>
      </c>
      <c r="B104" s="33"/>
      <c r="C104" s="34"/>
      <c r="D104" s="35" t="s">
        <v>38</v>
      </c>
      <c r="E104" s="36"/>
      <c r="F104" s="124"/>
      <c r="G104" s="36"/>
      <c r="H104" s="124"/>
      <c r="I104" s="125">
        <v>6000</v>
      </c>
      <c r="J104" s="125"/>
      <c r="K104" s="122"/>
    </row>
    <row r="105" spans="1:11" x14ac:dyDescent="0.2">
      <c r="A105" s="1" t="s">
        <v>2</v>
      </c>
      <c r="B105" s="27" t="s">
        <v>852</v>
      </c>
      <c r="C105" s="28" t="s">
        <v>904</v>
      </c>
      <c r="D105" s="29" t="s">
        <v>905</v>
      </c>
      <c r="E105" s="30">
        <v>25000</v>
      </c>
      <c r="F105" s="31">
        <v>0</v>
      </c>
      <c r="G105" s="30">
        <v>25000</v>
      </c>
      <c r="H105" s="31">
        <v>25000</v>
      </c>
      <c r="I105" s="32">
        <v>8000</v>
      </c>
      <c r="J105" s="32">
        <f>E105-(F105+H105+I105)</f>
        <v>-8000</v>
      </c>
      <c r="K105" s="122"/>
    </row>
    <row r="106" spans="1:11" x14ac:dyDescent="0.2">
      <c r="A106" s="1" t="s">
        <v>2</v>
      </c>
      <c r="B106" s="33"/>
      <c r="C106" s="34"/>
      <c r="D106" s="35" t="s">
        <v>38</v>
      </c>
      <c r="E106" s="36"/>
      <c r="F106" s="124"/>
      <c r="G106" s="36"/>
      <c r="H106" s="124"/>
      <c r="I106" s="125">
        <v>8000</v>
      </c>
      <c r="J106" s="125"/>
      <c r="K106" s="122"/>
    </row>
    <row r="107" spans="1:11" x14ac:dyDescent="0.2">
      <c r="A107" s="1" t="s">
        <v>2</v>
      </c>
      <c r="B107" s="27" t="s">
        <v>852</v>
      </c>
      <c r="C107" s="28" t="s">
        <v>906</v>
      </c>
      <c r="D107" s="29" t="s">
        <v>907</v>
      </c>
      <c r="E107" s="30">
        <v>27600</v>
      </c>
      <c r="F107" s="31">
        <v>0</v>
      </c>
      <c r="G107" s="30">
        <v>14750</v>
      </c>
      <c r="H107" s="31">
        <v>14750</v>
      </c>
      <c r="I107" s="32">
        <v>12600</v>
      </c>
      <c r="J107" s="32">
        <f>E107-(F107+H107+I107)</f>
        <v>250</v>
      </c>
      <c r="K107" s="122"/>
    </row>
    <row r="108" spans="1:11" x14ac:dyDescent="0.2">
      <c r="A108" s="1" t="s">
        <v>2</v>
      </c>
      <c r="B108" s="33"/>
      <c r="C108" s="34"/>
      <c r="D108" s="35" t="s">
        <v>38</v>
      </c>
      <c r="E108" s="36"/>
      <c r="F108" s="124"/>
      <c r="G108" s="36"/>
      <c r="H108" s="124"/>
      <c r="I108" s="125">
        <v>12600</v>
      </c>
      <c r="J108" s="125"/>
      <c r="K108" s="122"/>
    </row>
    <row r="109" spans="1:11" x14ac:dyDescent="0.2">
      <c r="A109" s="1" t="s">
        <v>2</v>
      </c>
      <c r="B109" s="27" t="s">
        <v>852</v>
      </c>
      <c r="C109" s="28" t="s">
        <v>908</v>
      </c>
      <c r="D109" s="29" t="s">
        <v>909</v>
      </c>
      <c r="E109" s="30">
        <v>18140</v>
      </c>
      <c r="F109" s="31">
        <v>0</v>
      </c>
      <c r="G109" s="30">
        <v>0</v>
      </c>
      <c r="H109" s="31">
        <v>920</v>
      </c>
      <c r="I109" s="32">
        <v>10000</v>
      </c>
      <c r="J109" s="32">
        <f>E109-(F109+H109+I109)</f>
        <v>7220</v>
      </c>
      <c r="K109" s="122"/>
    </row>
    <row r="110" spans="1:11" x14ac:dyDescent="0.2">
      <c r="A110" s="1" t="s">
        <v>2</v>
      </c>
      <c r="B110" s="33"/>
      <c r="C110" s="34"/>
      <c r="D110" s="35" t="s">
        <v>38</v>
      </c>
      <c r="E110" s="36"/>
      <c r="F110" s="124"/>
      <c r="G110" s="36"/>
      <c r="H110" s="124"/>
      <c r="I110" s="125">
        <v>10000</v>
      </c>
      <c r="J110" s="125"/>
      <c r="K110" s="122"/>
    </row>
    <row r="111" spans="1:11" x14ac:dyDescent="0.2">
      <c r="A111" s="1" t="s">
        <v>2</v>
      </c>
      <c r="B111" s="27" t="s">
        <v>852</v>
      </c>
      <c r="C111" s="28" t="s">
        <v>910</v>
      </c>
      <c r="D111" s="29" t="s">
        <v>911</v>
      </c>
      <c r="E111" s="30">
        <v>27000</v>
      </c>
      <c r="F111" s="31">
        <v>0</v>
      </c>
      <c r="G111" s="30">
        <v>26000</v>
      </c>
      <c r="H111" s="31">
        <v>500</v>
      </c>
      <c r="I111" s="32">
        <v>5000</v>
      </c>
      <c r="J111" s="32">
        <f>E111-(F111+H111+I111)</f>
        <v>21500</v>
      </c>
      <c r="K111" s="122"/>
    </row>
    <row r="112" spans="1:11" x14ac:dyDescent="0.2">
      <c r="A112" s="1" t="s">
        <v>2</v>
      </c>
      <c r="B112" s="33"/>
      <c r="C112" s="34"/>
      <c r="D112" s="35" t="s">
        <v>38</v>
      </c>
      <c r="E112" s="36"/>
      <c r="F112" s="124"/>
      <c r="G112" s="36"/>
      <c r="H112" s="124"/>
      <c r="I112" s="125">
        <v>5000</v>
      </c>
      <c r="J112" s="125"/>
      <c r="K112" s="122"/>
    </row>
    <row r="113" spans="1:11" x14ac:dyDescent="0.2">
      <c r="A113" s="1" t="s">
        <v>2</v>
      </c>
      <c r="B113" s="27" t="s">
        <v>852</v>
      </c>
      <c r="C113" s="28" t="s">
        <v>912</v>
      </c>
      <c r="D113" s="29" t="s">
        <v>913</v>
      </c>
      <c r="E113" s="30">
        <v>2300</v>
      </c>
      <c r="F113" s="31">
        <v>1835.23</v>
      </c>
      <c r="G113" s="30">
        <v>0</v>
      </c>
      <c r="H113" s="31">
        <v>0</v>
      </c>
      <c r="I113" s="32">
        <v>5000</v>
      </c>
      <c r="J113" s="32">
        <f>E113-(F113+H113+I113)</f>
        <v>-4535.2299999999996</v>
      </c>
      <c r="K113" s="122"/>
    </row>
    <row r="114" spans="1:11" x14ac:dyDescent="0.2">
      <c r="A114" s="1" t="s">
        <v>2</v>
      </c>
      <c r="B114" s="33"/>
      <c r="C114" s="34"/>
      <c r="D114" s="35" t="s">
        <v>38</v>
      </c>
      <c r="E114" s="36"/>
      <c r="F114" s="124"/>
      <c r="G114" s="36"/>
      <c r="H114" s="124"/>
      <c r="I114" s="125">
        <v>5000</v>
      </c>
      <c r="J114" s="125"/>
      <c r="K114" s="122"/>
    </row>
    <row r="115" spans="1:11" x14ac:dyDescent="0.2">
      <c r="A115" s="1" t="s">
        <v>2</v>
      </c>
      <c r="B115" s="27" t="s">
        <v>852</v>
      </c>
      <c r="C115" s="28" t="s">
        <v>914</v>
      </c>
      <c r="D115" s="29" t="s">
        <v>915</v>
      </c>
      <c r="E115" s="30">
        <v>7865</v>
      </c>
      <c r="F115" s="31">
        <v>0</v>
      </c>
      <c r="G115" s="30">
        <v>0</v>
      </c>
      <c r="H115" s="31">
        <v>774.4</v>
      </c>
      <c r="I115" s="32">
        <v>3100</v>
      </c>
      <c r="J115" s="32">
        <f>E115-(F115+H115+I115)</f>
        <v>3990.6</v>
      </c>
      <c r="K115" s="122"/>
    </row>
    <row r="116" spans="1:11" x14ac:dyDescent="0.2">
      <c r="A116" s="1" t="s">
        <v>2</v>
      </c>
      <c r="B116" s="33"/>
      <c r="C116" s="34"/>
      <c r="D116" s="35" t="s">
        <v>38</v>
      </c>
      <c r="E116" s="36"/>
      <c r="F116" s="124"/>
      <c r="G116" s="36"/>
      <c r="H116" s="124"/>
      <c r="I116" s="125">
        <v>3100</v>
      </c>
      <c r="J116" s="125"/>
      <c r="K116" s="122"/>
    </row>
    <row r="117" spans="1:11" x14ac:dyDescent="0.2">
      <c r="A117" s="1" t="s">
        <v>2</v>
      </c>
      <c r="B117" s="27" t="s">
        <v>852</v>
      </c>
      <c r="C117" s="28" t="s">
        <v>916</v>
      </c>
      <c r="D117" s="29" t="s">
        <v>917</v>
      </c>
      <c r="E117" s="30">
        <v>18000</v>
      </c>
      <c r="F117" s="31">
        <v>0</v>
      </c>
      <c r="G117" s="30">
        <v>0</v>
      </c>
      <c r="H117" s="31">
        <v>0</v>
      </c>
      <c r="I117" s="32">
        <v>8000</v>
      </c>
      <c r="J117" s="32">
        <f>E117-(F117+H117+I117)</f>
        <v>10000</v>
      </c>
      <c r="K117" s="122"/>
    </row>
    <row r="118" spans="1:11" x14ac:dyDescent="0.2">
      <c r="A118" s="1" t="s">
        <v>2</v>
      </c>
      <c r="B118" s="33"/>
      <c r="C118" s="34"/>
      <c r="D118" s="35" t="s">
        <v>38</v>
      </c>
      <c r="E118" s="36"/>
      <c r="F118" s="124"/>
      <c r="G118" s="36"/>
      <c r="H118" s="124"/>
      <c r="I118" s="125">
        <v>8000</v>
      </c>
      <c r="J118" s="125"/>
      <c r="K118" s="122"/>
    </row>
    <row r="119" spans="1:11" x14ac:dyDescent="0.2">
      <c r="A119" s="1" t="s">
        <v>2</v>
      </c>
      <c r="B119" s="27" t="s">
        <v>852</v>
      </c>
      <c r="C119" s="28" t="s">
        <v>918</v>
      </c>
      <c r="D119" s="29" t="s">
        <v>919</v>
      </c>
      <c r="E119" s="30">
        <v>36000</v>
      </c>
      <c r="F119" s="31">
        <v>0</v>
      </c>
      <c r="G119" s="30">
        <v>0</v>
      </c>
      <c r="H119" s="31">
        <v>0</v>
      </c>
      <c r="I119" s="32">
        <v>10000</v>
      </c>
      <c r="J119" s="32">
        <f>E119-(F119+H119+I119)</f>
        <v>26000</v>
      </c>
      <c r="K119" s="122"/>
    </row>
    <row r="120" spans="1:11" x14ac:dyDescent="0.2">
      <c r="A120" s="1" t="s">
        <v>2</v>
      </c>
      <c r="B120" s="33"/>
      <c r="C120" s="34"/>
      <c r="D120" s="35" t="s">
        <v>38</v>
      </c>
      <c r="E120" s="36"/>
      <c r="F120" s="124"/>
      <c r="G120" s="36"/>
      <c r="H120" s="124"/>
      <c r="I120" s="125">
        <v>10000</v>
      </c>
      <c r="J120" s="125"/>
      <c r="K120" s="122"/>
    </row>
    <row r="121" spans="1:11" x14ac:dyDescent="0.2">
      <c r="A121" s="1" t="s">
        <v>2</v>
      </c>
      <c r="B121" s="27" t="s">
        <v>852</v>
      </c>
      <c r="C121" s="28" t="s">
        <v>920</v>
      </c>
      <c r="D121" s="29" t="s">
        <v>921</v>
      </c>
      <c r="E121" s="30">
        <v>60000</v>
      </c>
      <c r="F121" s="31">
        <v>0</v>
      </c>
      <c r="G121" s="30">
        <v>0</v>
      </c>
      <c r="H121" s="31">
        <v>0</v>
      </c>
      <c r="I121" s="32">
        <v>50000</v>
      </c>
      <c r="J121" s="32">
        <f>E121-(F121+H121+I121)</f>
        <v>10000</v>
      </c>
      <c r="K121" s="122"/>
    </row>
    <row r="122" spans="1:11" x14ac:dyDescent="0.2">
      <c r="A122" s="1" t="s">
        <v>2</v>
      </c>
      <c r="B122" s="33"/>
      <c r="C122" s="34"/>
      <c r="D122" s="35" t="s">
        <v>38</v>
      </c>
      <c r="E122" s="36"/>
      <c r="F122" s="124"/>
      <c r="G122" s="36"/>
      <c r="H122" s="124"/>
      <c r="I122" s="125">
        <v>50000</v>
      </c>
      <c r="J122" s="125"/>
      <c r="K122" s="122"/>
    </row>
    <row r="123" spans="1:11" x14ac:dyDescent="0.2">
      <c r="A123" s="1" t="s">
        <v>2</v>
      </c>
      <c r="B123" s="27" t="s">
        <v>852</v>
      </c>
      <c r="C123" s="28" t="s">
        <v>1301</v>
      </c>
      <c r="D123" s="29" t="s">
        <v>1302</v>
      </c>
      <c r="E123" s="30">
        <v>450000</v>
      </c>
      <c r="F123" s="31">
        <v>0</v>
      </c>
      <c r="G123" s="30">
        <v>0</v>
      </c>
      <c r="H123" s="31">
        <v>0</v>
      </c>
      <c r="I123" s="32">
        <v>6000</v>
      </c>
      <c r="J123" s="32">
        <f>E123-(F123+H123+I123)</f>
        <v>444000</v>
      </c>
      <c r="K123" s="122"/>
    </row>
    <row r="124" spans="1:11" x14ac:dyDescent="0.2">
      <c r="A124" s="1" t="s">
        <v>2</v>
      </c>
      <c r="B124" s="33"/>
      <c r="C124" s="34"/>
      <c r="D124" s="35" t="s">
        <v>38</v>
      </c>
      <c r="E124" s="36"/>
      <c r="F124" s="124"/>
      <c r="G124" s="36"/>
      <c r="H124" s="124"/>
      <c r="I124" s="125">
        <v>6000</v>
      </c>
      <c r="J124" s="125"/>
      <c r="K124" s="122"/>
    </row>
    <row r="125" spans="1:11" x14ac:dyDescent="0.2">
      <c r="A125" s="1" t="s">
        <v>2</v>
      </c>
      <c r="B125" s="27" t="s">
        <v>852</v>
      </c>
      <c r="C125" s="28" t="s">
        <v>1303</v>
      </c>
      <c r="D125" s="29" t="s">
        <v>1304</v>
      </c>
      <c r="E125" s="30">
        <v>250000</v>
      </c>
      <c r="F125" s="31">
        <v>0</v>
      </c>
      <c r="G125" s="30">
        <v>0</v>
      </c>
      <c r="H125" s="31">
        <v>0</v>
      </c>
      <c r="I125" s="32">
        <v>5000</v>
      </c>
      <c r="J125" s="32">
        <f>E125-(F125+H125+I125)</f>
        <v>245000</v>
      </c>
      <c r="K125" s="122"/>
    </row>
    <row r="126" spans="1:11" ht="13.5" thickBot="1" x14ac:dyDescent="0.25">
      <c r="A126" s="1" t="s">
        <v>2</v>
      </c>
      <c r="B126" s="33"/>
      <c r="C126" s="34"/>
      <c r="D126" s="35" t="s">
        <v>38</v>
      </c>
      <c r="E126" s="36"/>
      <c r="F126" s="124"/>
      <c r="G126" s="36"/>
      <c r="H126" s="124"/>
      <c r="I126" s="125">
        <v>5000</v>
      </c>
      <c r="J126" s="125"/>
      <c r="K126" s="122"/>
    </row>
    <row r="127" spans="1:11" ht="13.5" thickBot="1" x14ac:dyDescent="0.25">
      <c r="A127" s="1" t="s">
        <v>2</v>
      </c>
      <c r="B127" s="23" t="s">
        <v>922</v>
      </c>
      <c r="C127" s="24"/>
      <c r="D127" s="25"/>
      <c r="E127" s="26">
        <v>6046881.6699999999</v>
      </c>
      <c r="F127" s="123">
        <v>1077291.07</v>
      </c>
      <c r="G127" s="26">
        <v>635237</v>
      </c>
      <c r="H127" s="123">
        <v>399142.1</v>
      </c>
      <c r="I127" s="123">
        <v>936450</v>
      </c>
      <c r="J127" s="123">
        <v>3633998.5</v>
      </c>
      <c r="K127" s="122"/>
    </row>
    <row r="128" spans="1:11" ht="13.5" thickBot="1" x14ac:dyDescent="0.25">
      <c r="A128" s="1" t="s">
        <v>2</v>
      </c>
      <c r="B128" s="37"/>
      <c r="C128" s="38"/>
      <c r="D128" s="39" t="s">
        <v>195</v>
      </c>
      <c r="E128" s="40">
        <f>SUM(E12:E127)/2</f>
        <v>6046881.6699999999</v>
      </c>
      <c r="F128" s="41">
        <f>SUM(F12:F127)/2</f>
        <v>1077291.07</v>
      </c>
      <c r="G128" s="40">
        <f>SUM(G12:G127)/2</f>
        <v>635237</v>
      </c>
      <c r="H128" s="126">
        <f>SUM(H12:H127)/2</f>
        <v>399142.1</v>
      </c>
      <c r="I128" s="126">
        <f>SUM(I12:I127)/3</f>
        <v>936450</v>
      </c>
      <c r="J128" s="126">
        <f>E128-(F128+H128+I128)</f>
        <v>3633998.5</v>
      </c>
      <c r="K128" s="42"/>
    </row>
    <row r="129" spans="1:11" x14ac:dyDescent="0.2">
      <c r="A129" s="1" t="s">
        <v>2</v>
      </c>
      <c r="C129" s="9"/>
      <c r="E129" s="122"/>
      <c r="F129" s="122"/>
      <c r="G129" s="122"/>
      <c r="H129" s="122"/>
      <c r="I129" s="122"/>
      <c r="J129" s="122"/>
      <c r="K129" s="12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8" fitToHeight="2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45D-E39C-48CC-BF1A-141F528D9F16}">
  <sheetPr codeName="List5">
    <pageSetUpPr fitToPage="1"/>
  </sheetPr>
  <dimension ref="A3:K97"/>
  <sheetViews>
    <sheetView showGridLines="0" workbookViewId="0"/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119" customWidth="1"/>
    <col min="12" max="256" width="9.140625" style="3"/>
    <col min="257" max="257" width="5.7109375" style="3" customWidth="1"/>
    <col min="258" max="258" width="26.140625" style="3" customWidth="1"/>
    <col min="259" max="259" width="8.7109375" style="3" customWidth="1"/>
    <col min="260" max="260" width="37.140625" style="3" customWidth="1"/>
    <col min="261" max="267" width="15" style="3" customWidth="1"/>
    <col min="268" max="512" width="9.140625" style="3"/>
    <col min="513" max="513" width="5.7109375" style="3" customWidth="1"/>
    <col min="514" max="514" width="26.140625" style="3" customWidth="1"/>
    <col min="515" max="515" width="8.7109375" style="3" customWidth="1"/>
    <col min="516" max="516" width="37.140625" style="3" customWidth="1"/>
    <col min="517" max="523" width="15" style="3" customWidth="1"/>
    <col min="524" max="768" width="9.140625" style="3"/>
    <col min="769" max="769" width="5.7109375" style="3" customWidth="1"/>
    <col min="770" max="770" width="26.140625" style="3" customWidth="1"/>
    <col min="771" max="771" width="8.7109375" style="3" customWidth="1"/>
    <col min="772" max="772" width="37.140625" style="3" customWidth="1"/>
    <col min="773" max="779" width="15" style="3" customWidth="1"/>
    <col min="780" max="1024" width="9.140625" style="3"/>
    <col min="1025" max="1025" width="5.7109375" style="3" customWidth="1"/>
    <col min="1026" max="1026" width="26.140625" style="3" customWidth="1"/>
    <col min="1027" max="1027" width="8.7109375" style="3" customWidth="1"/>
    <col min="1028" max="1028" width="37.140625" style="3" customWidth="1"/>
    <col min="1029" max="1035" width="15" style="3" customWidth="1"/>
    <col min="1036" max="1280" width="9.140625" style="3"/>
    <col min="1281" max="1281" width="5.7109375" style="3" customWidth="1"/>
    <col min="1282" max="1282" width="26.140625" style="3" customWidth="1"/>
    <col min="1283" max="1283" width="8.7109375" style="3" customWidth="1"/>
    <col min="1284" max="1284" width="37.140625" style="3" customWidth="1"/>
    <col min="1285" max="1291" width="15" style="3" customWidth="1"/>
    <col min="1292" max="1536" width="9.140625" style="3"/>
    <col min="1537" max="1537" width="5.7109375" style="3" customWidth="1"/>
    <col min="1538" max="1538" width="26.140625" style="3" customWidth="1"/>
    <col min="1539" max="1539" width="8.7109375" style="3" customWidth="1"/>
    <col min="1540" max="1540" width="37.140625" style="3" customWidth="1"/>
    <col min="1541" max="1547" width="15" style="3" customWidth="1"/>
    <col min="1548" max="1792" width="9.140625" style="3"/>
    <col min="1793" max="1793" width="5.7109375" style="3" customWidth="1"/>
    <col min="1794" max="1794" width="26.140625" style="3" customWidth="1"/>
    <col min="1795" max="1795" width="8.7109375" style="3" customWidth="1"/>
    <col min="1796" max="1796" width="37.140625" style="3" customWidth="1"/>
    <col min="1797" max="1803" width="15" style="3" customWidth="1"/>
    <col min="1804" max="2048" width="9.140625" style="3"/>
    <col min="2049" max="2049" width="5.7109375" style="3" customWidth="1"/>
    <col min="2050" max="2050" width="26.140625" style="3" customWidth="1"/>
    <col min="2051" max="2051" width="8.7109375" style="3" customWidth="1"/>
    <col min="2052" max="2052" width="37.140625" style="3" customWidth="1"/>
    <col min="2053" max="2059" width="15" style="3" customWidth="1"/>
    <col min="2060" max="2304" width="9.140625" style="3"/>
    <col min="2305" max="2305" width="5.7109375" style="3" customWidth="1"/>
    <col min="2306" max="2306" width="26.140625" style="3" customWidth="1"/>
    <col min="2307" max="2307" width="8.7109375" style="3" customWidth="1"/>
    <col min="2308" max="2308" width="37.140625" style="3" customWidth="1"/>
    <col min="2309" max="2315" width="15" style="3" customWidth="1"/>
    <col min="2316" max="2560" width="9.140625" style="3"/>
    <col min="2561" max="2561" width="5.7109375" style="3" customWidth="1"/>
    <col min="2562" max="2562" width="26.140625" style="3" customWidth="1"/>
    <col min="2563" max="2563" width="8.7109375" style="3" customWidth="1"/>
    <col min="2564" max="2564" width="37.140625" style="3" customWidth="1"/>
    <col min="2565" max="2571" width="15" style="3" customWidth="1"/>
    <col min="2572" max="2816" width="9.140625" style="3"/>
    <col min="2817" max="2817" width="5.7109375" style="3" customWidth="1"/>
    <col min="2818" max="2818" width="26.140625" style="3" customWidth="1"/>
    <col min="2819" max="2819" width="8.7109375" style="3" customWidth="1"/>
    <col min="2820" max="2820" width="37.140625" style="3" customWidth="1"/>
    <col min="2821" max="2827" width="15" style="3" customWidth="1"/>
    <col min="2828" max="3072" width="9.140625" style="3"/>
    <col min="3073" max="3073" width="5.7109375" style="3" customWidth="1"/>
    <col min="3074" max="3074" width="26.140625" style="3" customWidth="1"/>
    <col min="3075" max="3075" width="8.7109375" style="3" customWidth="1"/>
    <col min="3076" max="3076" width="37.140625" style="3" customWidth="1"/>
    <col min="3077" max="3083" width="15" style="3" customWidth="1"/>
    <col min="3084" max="3328" width="9.140625" style="3"/>
    <col min="3329" max="3329" width="5.7109375" style="3" customWidth="1"/>
    <col min="3330" max="3330" width="26.140625" style="3" customWidth="1"/>
    <col min="3331" max="3331" width="8.7109375" style="3" customWidth="1"/>
    <col min="3332" max="3332" width="37.140625" style="3" customWidth="1"/>
    <col min="3333" max="3339" width="15" style="3" customWidth="1"/>
    <col min="3340" max="3584" width="9.140625" style="3"/>
    <col min="3585" max="3585" width="5.7109375" style="3" customWidth="1"/>
    <col min="3586" max="3586" width="26.140625" style="3" customWidth="1"/>
    <col min="3587" max="3587" width="8.7109375" style="3" customWidth="1"/>
    <col min="3588" max="3588" width="37.140625" style="3" customWidth="1"/>
    <col min="3589" max="3595" width="15" style="3" customWidth="1"/>
    <col min="3596" max="3840" width="9.140625" style="3"/>
    <col min="3841" max="3841" width="5.7109375" style="3" customWidth="1"/>
    <col min="3842" max="3842" width="26.140625" style="3" customWidth="1"/>
    <col min="3843" max="3843" width="8.7109375" style="3" customWidth="1"/>
    <col min="3844" max="3844" width="37.140625" style="3" customWidth="1"/>
    <col min="3845" max="3851" width="15" style="3" customWidth="1"/>
    <col min="3852" max="4096" width="9.140625" style="3"/>
    <col min="4097" max="4097" width="5.7109375" style="3" customWidth="1"/>
    <col min="4098" max="4098" width="26.140625" style="3" customWidth="1"/>
    <col min="4099" max="4099" width="8.7109375" style="3" customWidth="1"/>
    <col min="4100" max="4100" width="37.140625" style="3" customWidth="1"/>
    <col min="4101" max="4107" width="15" style="3" customWidth="1"/>
    <col min="4108" max="4352" width="9.140625" style="3"/>
    <col min="4353" max="4353" width="5.7109375" style="3" customWidth="1"/>
    <col min="4354" max="4354" width="26.140625" style="3" customWidth="1"/>
    <col min="4355" max="4355" width="8.7109375" style="3" customWidth="1"/>
    <col min="4356" max="4356" width="37.140625" style="3" customWidth="1"/>
    <col min="4357" max="4363" width="15" style="3" customWidth="1"/>
    <col min="4364" max="4608" width="9.140625" style="3"/>
    <col min="4609" max="4609" width="5.7109375" style="3" customWidth="1"/>
    <col min="4610" max="4610" width="26.140625" style="3" customWidth="1"/>
    <col min="4611" max="4611" width="8.7109375" style="3" customWidth="1"/>
    <col min="4612" max="4612" width="37.140625" style="3" customWidth="1"/>
    <col min="4613" max="4619" width="15" style="3" customWidth="1"/>
    <col min="4620" max="4864" width="9.140625" style="3"/>
    <col min="4865" max="4865" width="5.7109375" style="3" customWidth="1"/>
    <col min="4866" max="4866" width="26.140625" style="3" customWidth="1"/>
    <col min="4867" max="4867" width="8.7109375" style="3" customWidth="1"/>
    <col min="4868" max="4868" width="37.140625" style="3" customWidth="1"/>
    <col min="4869" max="4875" width="15" style="3" customWidth="1"/>
    <col min="4876" max="5120" width="9.140625" style="3"/>
    <col min="5121" max="5121" width="5.7109375" style="3" customWidth="1"/>
    <col min="5122" max="5122" width="26.140625" style="3" customWidth="1"/>
    <col min="5123" max="5123" width="8.7109375" style="3" customWidth="1"/>
    <col min="5124" max="5124" width="37.140625" style="3" customWidth="1"/>
    <col min="5125" max="5131" width="15" style="3" customWidth="1"/>
    <col min="5132" max="5376" width="9.140625" style="3"/>
    <col min="5377" max="5377" width="5.7109375" style="3" customWidth="1"/>
    <col min="5378" max="5378" width="26.140625" style="3" customWidth="1"/>
    <col min="5379" max="5379" width="8.7109375" style="3" customWidth="1"/>
    <col min="5380" max="5380" width="37.140625" style="3" customWidth="1"/>
    <col min="5381" max="5387" width="15" style="3" customWidth="1"/>
    <col min="5388" max="5632" width="9.140625" style="3"/>
    <col min="5633" max="5633" width="5.7109375" style="3" customWidth="1"/>
    <col min="5634" max="5634" width="26.140625" style="3" customWidth="1"/>
    <col min="5635" max="5635" width="8.7109375" style="3" customWidth="1"/>
    <col min="5636" max="5636" width="37.140625" style="3" customWidth="1"/>
    <col min="5637" max="5643" width="15" style="3" customWidth="1"/>
    <col min="5644" max="5888" width="9.140625" style="3"/>
    <col min="5889" max="5889" width="5.7109375" style="3" customWidth="1"/>
    <col min="5890" max="5890" width="26.140625" style="3" customWidth="1"/>
    <col min="5891" max="5891" width="8.7109375" style="3" customWidth="1"/>
    <col min="5892" max="5892" width="37.140625" style="3" customWidth="1"/>
    <col min="5893" max="5899" width="15" style="3" customWidth="1"/>
    <col min="5900" max="6144" width="9.140625" style="3"/>
    <col min="6145" max="6145" width="5.7109375" style="3" customWidth="1"/>
    <col min="6146" max="6146" width="26.140625" style="3" customWidth="1"/>
    <col min="6147" max="6147" width="8.7109375" style="3" customWidth="1"/>
    <col min="6148" max="6148" width="37.140625" style="3" customWidth="1"/>
    <col min="6149" max="6155" width="15" style="3" customWidth="1"/>
    <col min="6156" max="6400" width="9.140625" style="3"/>
    <col min="6401" max="6401" width="5.7109375" style="3" customWidth="1"/>
    <col min="6402" max="6402" width="26.140625" style="3" customWidth="1"/>
    <col min="6403" max="6403" width="8.7109375" style="3" customWidth="1"/>
    <col min="6404" max="6404" width="37.140625" style="3" customWidth="1"/>
    <col min="6405" max="6411" width="15" style="3" customWidth="1"/>
    <col min="6412" max="6656" width="9.140625" style="3"/>
    <col min="6657" max="6657" width="5.7109375" style="3" customWidth="1"/>
    <col min="6658" max="6658" width="26.140625" style="3" customWidth="1"/>
    <col min="6659" max="6659" width="8.7109375" style="3" customWidth="1"/>
    <col min="6660" max="6660" width="37.140625" style="3" customWidth="1"/>
    <col min="6661" max="6667" width="15" style="3" customWidth="1"/>
    <col min="6668" max="6912" width="9.140625" style="3"/>
    <col min="6913" max="6913" width="5.7109375" style="3" customWidth="1"/>
    <col min="6914" max="6914" width="26.140625" style="3" customWidth="1"/>
    <col min="6915" max="6915" width="8.7109375" style="3" customWidth="1"/>
    <col min="6916" max="6916" width="37.140625" style="3" customWidth="1"/>
    <col min="6917" max="6923" width="15" style="3" customWidth="1"/>
    <col min="6924" max="7168" width="9.140625" style="3"/>
    <col min="7169" max="7169" width="5.7109375" style="3" customWidth="1"/>
    <col min="7170" max="7170" width="26.140625" style="3" customWidth="1"/>
    <col min="7171" max="7171" width="8.7109375" style="3" customWidth="1"/>
    <col min="7172" max="7172" width="37.140625" style="3" customWidth="1"/>
    <col min="7173" max="7179" width="15" style="3" customWidth="1"/>
    <col min="7180" max="7424" width="9.140625" style="3"/>
    <col min="7425" max="7425" width="5.7109375" style="3" customWidth="1"/>
    <col min="7426" max="7426" width="26.140625" style="3" customWidth="1"/>
    <col min="7427" max="7427" width="8.7109375" style="3" customWidth="1"/>
    <col min="7428" max="7428" width="37.140625" style="3" customWidth="1"/>
    <col min="7429" max="7435" width="15" style="3" customWidth="1"/>
    <col min="7436" max="7680" width="9.140625" style="3"/>
    <col min="7681" max="7681" width="5.7109375" style="3" customWidth="1"/>
    <col min="7682" max="7682" width="26.140625" style="3" customWidth="1"/>
    <col min="7683" max="7683" width="8.7109375" style="3" customWidth="1"/>
    <col min="7684" max="7684" width="37.140625" style="3" customWidth="1"/>
    <col min="7685" max="7691" width="15" style="3" customWidth="1"/>
    <col min="7692" max="7936" width="9.140625" style="3"/>
    <col min="7937" max="7937" width="5.7109375" style="3" customWidth="1"/>
    <col min="7938" max="7938" width="26.140625" style="3" customWidth="1"/>
    <col min="7939" max="7939" width="8.7109375" style="3" customWidth="1"/>
    <col min="7940" max="7940" width="37.140625" style="3" customWidth="1"/>
    <col min="7941" max="7947" width="15" style="3" customWidth="1"/>
    <col min="7948" max="8192" width="9.140625" style="3"/>
    <col min="8193" max="8193" width="5.7109375" style="3" customWidth="1"/>
    <col min="8194" max="8194" width="26.140625" style="3" customWidth="1"/>
    <col min="8195" max="8195" width="8.7109375" style="3" customWidth="1"/>
    <col min="8196" max="8196" width="37.140625" style="3" customWidth="1"/>
    <col min="8197" max="8203" width="15" style="3" customWidth="1"/>
    <col min="8204" max="8448" width="9.140625" style="3"/>
    <col min="8449" max="8449" width="5.7109375" style="3" customWidth="1"/>
    <col min="8450" max="8450" width="26.140625" style="3" customWidth="1"/>
    <col min="8451" max="8451" width="8.7109375" style="3" customWidth="1"/>
    <col min="8452" max="8452" width="37.140625" style="3" customWidth="1"/>
    <col min="8453" max="8459" width="15" style="3" customWidth="1"/>
    <col min="8460" max="8704" width="9.140625" style="3"/>
    <col min="8705" max="8705" width="5.7109375" style="3" customWidth="1"/>
    <col min="8706" max="8706" width="26.140625" style="3" customWidth="1"/>
    <col min="8707" max="8707" width="8.7109375" style="3" customWidth="1"/>
    <col min="8708" max="8708" width="37.140625" style="3" customWidth="1"/>
    <col min="8709" max="8715" width="15" style="3" customWidth="1"/>
    <col min="8716" max="8960" width="9.140625" style="3"/>
    <col min="8961" max="8961" width="5.7109375" style="3" customWidth="1"/>
    <col min="8962" max="8962" width="26.140625" style="3" customWidth="1"/>
    <col min="8963" max="8963" width="8.7109375" style="3" customWidth="1"/>
    <col min="8964" max="8964" width="37.140625" style="3" customWidth="1"/>
    <col min="8965" max="8971" width="15" style="3" customWidth="1"/>
    <col min="8972" max="9216" width="9.140625" style="3"/>
    <col min="9217" max="9217" width="5.7109375" style="3" customWidth="1"/>
    <col min="9218" max="9218" width="26.140625" style="3" customWidth="1"/>
    <col min="9219" max="9219" width="8.7109375" style="3" customWidth="1"/>
    <col min="9220" max="9220" width="37.140625" style="3" customWidth="1"/>
    <col min="9221" max="9227" width="15" style="3" customWidth="1"/>
    <col min="9228" max="9472" width="9.140625" style="3"/>
    <col min="9473" max="9473" width="5.7109375" style="3" customWidth="1"/>
    <col min="9474" max="9474" width="26.140625" style="3" customWidth="1"/>
    <col min="9475" max="9475" width="8.7109375" style="3" customWidth="1"/>
    <col min="9476" max="9476" width="37.140625" style="3" customWidth="1"/>
    <col min="9477" max="9483" width="15" style="3" customWidth="1"/>
    <col min="9484" max="9728" width="9.140625" style="3"/>
    <col min="9729" max="9729" width="5.7109375" style="3" customWidth="1"/>
    <col min="9730" max="9730" width="26.140625" style="3" customWidth="1"/>
    <col min="9731" max="9731" width="8.7109375" style="3" customWidth="1"/>
    <col min="9732" max="9732" width="37.140625" style="3" customWidth="1"/>
    <col min="9733" max="9739" width="15" style="3" customWidth="1"/>
    <col min="9740" max="9984" width="9.140625" style="3"/>
    <col min="9985" max="9985" width="5.7109375" style="3" customWidth="1"/>
    <col min="9986" max="9986" width="26.140625" style="3" customWidth="1"/>
    <col min="9987" max="9987" width="8.7109375" style="3" customWidth="1"/>
    <col min="9988" max="9988" width="37.140625" style="3" customWidth="1"/>
    <col min="9989" max="9995" width="15" style="3" customWidth="1"/>
    <col min="9996" max="10240" width="9.140625" style="3"/>
    <col min="10241" max="10241" width="5.7109375" style="3" customWidth="1"/>
    <col min="10242" max="10242" width="26.140625" style="3" customWidth="1"/>
    <col min="10243" max="10243" width="8.7109375" style="3" customWidth="1"/>
    <col min="10244" max="10244" width="37.140625" style="3" customWidth="1"/>
    <col min="10245" max="10251" width="15" style="3" customWidth="1"/>
    <col min="10252" max="10496" width="9.140625" style="3"/>
    <col min="10497" max="10497" width="5.7109375" style="3" customWidth="1"/>
    <col min="10498" max="10498" width="26.140625" style="3" customWidth="1"/>
    <col min="10499" max="10499" width="8.7109375" style="3" customWidth="1"/>
    <col min="10500" max="10500" width="37.140625" style="3" customWidth="1"/>
    <col min="10501" max="10507" width="15" style="3" customWidth="1"/>
    <col min="10508" max="10752" width="9.140625" style="3"/>
    <col min="10753" max="10753" width="5.7109375" style="3" customWidth="1"/>
    <col min="10754" max="10754" width="26.140625" style="3" customWidth="1"/>
    <col min="10755" max="10755" width="8.7109375" style="3" customWidth="1"/>
    <col min="10756" max="10756" width="37.140625" style="3" customWidth="1"/>
    <col min="10757" max="10763" width="15" style="3" customWidth="1"/>
    <col min="10764" max="11008" width="9.140625" style="3"/>
    <col min="11009" max="11009" width="5.7109375" style="3" customWidth="1"/>
    <col min="11010" max="11010" width="26.140625" style="3" customWidth="1"/>
    <col min="11011" max="11011" width="8.7109375" style="3" customWidth="1"/>
    <col min="11012" max="11012" width="37.140625" style="3" customWidth="1"/>
    <col min="11013" max="11019" width="15" style="3" customWidth="1"/>
    <col min="11020" max="11264" width="9.140625" style="3"/>
    <col min="11265" max="11265" width="5.7109375" style="3" customWidth="1"/>
    <col min="11266" max="11266" width="26.140625" style="3" customWidth="1"/>
    <col min="11267" max="11267" width="8.7109375" style="3" customWidth="1"/>
    <col min="11268" max="11268" width="37.140625" style="3" customWidth="1"/>
    <col min="11269" max="11275" width="15" style="3" customWidth="1"/>
    <col min="11276" max="11520" width="9.140625" style="3"/>
    <col min="11521" max="11521" width="5.7109375" style="3" customWidth="1"/>
    <col min="11522" max="11522" width="26.140625" style="3" customWidth="1"/>
    <col min="11523" max="11523" width="8.7109375" style="3" customWidth="1"/>
    <col min="11524" max="11524" width="37.140625" style="3" customWidth="1"/>
    <col min="11525" max="11531" width="15" style="3" customWidth="1"/>
    <col min="11532" max="11776" width="9.140625" style="3"/>
    <col min="11777" max="11777" width="5.7109375" style="3" customWidth="1"/>
    <col min="11778" max="11778" width="26.140625" style="3" customWidth="1"/>
    <col min="11779" max="11779" width="8.7109375" style="3" customWidth="1"/>
    <col min="11780" max="11780" width="37.140625" style="3" customWidth="1"/>
    <col min="11781" max="11787" width="15" style="3" customWidth="1"/>
    <col min="11788" max="12032" width="9.140625" style="3"/>
    <col min="12033" max="12033" width="5.7109375" style="3" customWidth="1"/>
    <col min="12034" max="12034" width="26.140625" style="3" customWidth="1"/>
    <col min="12035" max="12035" width="8.7109375" style="3" customWidth="1"/>
    <col min="12036" max="12036" width="37.140625" style="3" customWidth="1"/>
    <col min="12037" max="12043" width="15" style="3" customWidth="1"/>
    <col min="12044" max="12288" width="9.140625" style="3"/>
    <col min="12289" max="12289" width="5.7109375" style="3" customWidth="1"/>
    <col min="12290" max="12290" width="26.140625" style="3" customWidth="1"/>
    <col min="12291" max="12291" width="8.7109375" style="3" customWidth="1"/>
    <col min="12292" max="12292" width="37.140625" style="3" customWidth="1"/>
    <col min="12293" max="12299" width="15" style="3" customWidth="1"/>
    <col min="12300" max="12544" width="9.140625" style="3"/>
    <col min="12545" max="12545" width="5.7109375" style="3" customWidth="1"/>
    <col min="12546" max="12546" width="26.140625" style="3" customWidth="1"/>
    <col min="12547" max="12547" width="8.7109375" style="3" customWidth="1"/>
    <col min="12548" max="12548" width="37.140625" style="3" customWidth="1"/>
    <col min="12549" max="12555" width="15" style="3" customWidth="1"/>
    <col min="12556" max="12800" width="9.140625" style="3"/>
    <col min="12801" max="12801" width="5.7109375" style="3" customWidth="1"/>
    <col min="12802" max="12802" width="26.140625" style="3" customWidth="1"/>
    <col min="12803" max="12803" width="8.7109375" style="3" customWidth="1"/>
    <col min="12804" max="12804" width="37.140625" style="3" customWidth="1"/>
    <col min="12805" max="12811" width="15" style="3" customWidth="1"/>
    <col min="12812" max="13056" width="9.140625" style="3"/>
    <col min="13057" max="13057" width="5.7109375" style="3" customWidth="1"/>
    <col min="13058" max="13058" width="26.140625" style="3" customWidth="1"/>
    <col min="13059" max="13059" width="8.7109375" style="3" customWidth="1"/>
    <col min="13060" max="13060" width="37.140625" style="3" customWidth="1"/>
    <col min="13061" max="13067" width="15" style="3" customWidth="1"/>
    <col min="13068" max="13312" width="9.140625" style="3"/>
    <col min="13313" max="13313" width="5.7109375" style="3" customWidth="1"/>
    <col min="13314" max="13314" width="26.140625" style="3" customWidth="1"/>
    <col min="13315" max="13315" width="8.7109375" style="3" customWidth="1"/>
    <col min="13316" max="13316" width="37.140625" style="3" customWidth="1"/>
    <col min="13317" max="13323" width="15" style="3" customWidth="1"/>
    <col min="13324" max="13568" width="9.140625" style="3"/>
    <col min="13569" max="13569" width="5.7109375" style="3" customWidth="1"/>
    <col min="13570" max="13570" width="26.140625" style="3" customWidth="1"/>
    <col min="13571" max="13571" width="8.7109375" style="3" customWidth="1"/>
    <col min="13572" max="13572" width="37.140625" style="3" customWidth="1"/>
    <col min="13573" max="13579" width="15" style="3" customWidth="1"/>
    <col min="13580" max="13824" width="9.140625" style="3"/>
    <col min="13825" max="13825" width="5.7109375" style="3" customWidth="1"/>
    <col min="13826" max="13826" width="26.140625" style="3" customWidth="1"/>
    <col min="13827" max="13827" width="8.7109375" style="3" customWidth="1"/>
    <col min="13828" max="13828" width="37.140625" style="3" customWidth="1"/>
    <col min="13829" max="13835" width="15" style="3" customWidth="1"/>
    <col min="13836" max="14080" width="9.140625" style="3"/>
    <col min="14081" max="14081" width="5.7109375" style="3" customWidth="1"/>
    <col min="14082" max="14082" width="26.140625" style="3" customWidth="1"/>
    <col min="14083" max="14083" width="8.7109375" style="3" customWidth="1"/>
    <col min="14084" max="14084" width="37.140625" style="3" customWidth="1"/>
    <col min="14085" max="14091" width="15" style="3" customWidth="1"/>
    <col min="14092" max="14336" width="9.140625" style="3"/>
    <col min="14337" max="14337" width="5.7109375" style="3" customWidth="1"/>
    <col min="14338" max="14338" width="26.140625" style="3" customWidth="1"/>
    <col min="14339" max="14339" width="8.7109375" style="3" customWidth="1"/>
    <col min="14340" max="14340" width="37.140625" style="3" customWidth="1"/>
    <col min="14341" max="14347" width="15" style="3" customWidth="1"/>
    <col min="14348" max="14592" width="9.140625" style="3"/>
    <col min="14593" max="14593" width="5.7109375" style="3" customWidth="1"/>
    <col min="14594" max="14594" width="26.140625" style="3" customWidth="1"/>
    <col min="14595" max="14595" width="8.7109375" style="3" customWidth="1"/>
    <col min="14596" max="14596" width="37.140625" style="3" customWidth="1"/>
    <col min="14597" max="14603" width="15" style="3" customWidth="1"/>
    <col min="14604" max="14848" width="9.140625" style="3"/>
    <col min="14849" max="14849" width="5.7109375" style="3" customWidth="1"/>
    <col min="14850" max="14850" width="26.140625" style="3" customWidth="1"/>
    <col min="14851" max="14851" width="8.7109375" style="3" customWidth="1"/>
    <col min="14852" max="14852" width="37.140625" style="3" customWidth="1"/>
    <col min="14853" max="14859" width="15" style="3" customWidth="1"/>
    <col min="14860" max="15104" width="9.140625" style="3"/>
    <col min="15105" max="15105" width="5.7109375" style="3" customWidth="1"/>
    <col min="15106" max="15106" width="26.140625" style="3" customWidth="1"/>
    <col min="15107" max="15107" width="8.7109375" style="3" customWidth="1"/>
    <col min="15108" max="15108" width="37.140625" style="3" customWidth="1"/>
    <col min="15109" max="15115" width="15" style="3" customWidth="1"/>
    <col min="15116" max="15360" width="9.140625" style="3"/>
    <col min="15361" max="15361" width="5.7109375" style="3" customWidth="1"/>
    <col min="15362" max="15362" width="26.140625" style="3" customWidth="1"/>
    <col min="15363" max="15363" width="8.7109375" style="3" customWidth="1"/>
    <col min="15364" max="15364" width="37.140625" style="3" customWidth="1"/>
    <col min="15365" max="15371" width="15" style="3" customWidth="1"/>
    <col min="15372" max="15616" width="9.140625" style="3"/>
    <col min="15617" max="15617" width="5.7109375" style="3" customWidth="1"/>
    <col min="15618" max="15618" width="26.140625" style="3" customWidth="1"/>
    <col min="15619" max="15619" width="8.7109375" style="3" customWidth="1"/>
    <col min="15620" max="15620" width="37.140625" style="3" customWidth="1"/>
    <col min="15621" max="15627" width="15" style="3" customWidth="1"/>
    <col min="15628" max="15872" width="9.140625" style="3"/>
    <col min="15873" max="15873" width="5.7109375" style="3" customWidth="1"/>
    <col min="15874" max="15874" width="26.140625" style="3" customWidth="1"/>
    <col min="15875" max="15875" width="8.7109375" style="3" customWidth="1"/>
    <col min="15876" max="15876" width="37.140625" style="3" customWidth="1"/>
    <col min="15877" max="15883" width="15" style="3" customWidth="1"/>
    <col min="15884" max="16128" width="9.140625" style="3"/>
    <col min="16129" max="16129" width="5.7109375" style="3" customWidth="1"/>
    <col min="16130" max="16130" width="26.140625" style="3" customWidth="1"/>
    <col min="16131" max="16131" width="8.7109375" style="3" customWidth="1"/>
    <col min="16132" max="16132" width="37.140625" style="3" customWidth="1"/>
    <col min="16133" max="16139" width="15" style="3" customWidth="1"/>
    <col min="16140" max="16384" width="9.140625" style="3"/>
  </cols>
  <sheetData>
    <row r="3" spans="1:11" x14ac:dyDescent="0.2">
      <c r="B3" s="2" t="s">
        <v>0</v>
      </c>
      <c r="C3" s="2"/>
      <c r="D3" s="2"/>
      <c r="E3" s="127"/>
      <c r="F3" s="127"/>
      <c r="G3" s="127"/>
      <c r="H3" s="127"/>
      <c r="I3" s="127"/>
      <c r="J3" s="127"/>
    </row>
    <row r="4" spans="1:11" x14ac:dyDescent="0.2">
      <c r="B4" s="2" t="s">
        <v>1</v>
      </c>
      <c r="C4" s="2"/>
      <c r="D4" s="2"/>
      <c r="E4" s="127"/>
      <c r="F4" s="127"/>
      <c r="G4" s="127"/>
      <c r="H4" s="127"/>
      <c r="I4" s="127"/>
      <c r="J4" s="127"/>
    </row>
    <row r="5" spans="1:11" x14ac:dyDescent="0.2">
      <c r="B5" s="2" t="s">
        <v>1272</v>
      </c>
      <c r="C5" s="2"/>
      <c r="D5" s="2"/>
      <c r="E5" s="127"/>
      <c r="F5" s="127"/>
      <c r="G5" s="127"/>
      <c r="H5" s="127"/>
      <c r="I5" s="127"/>
      <c r="J5" s="127"/>
    </row>
    <row r="7" spans="1:11" ht="18" x14ac:dyDescent="0.25">
      <c r="A7" s="4" t="s">
        <v>2</v>
      </c>
      <c r="B7" s="5" t="s">
        <v>923</v>
      </c>
      <c r="C7" s="6"/>
      <c r="D7" s="7"/>
      <c r="E7" s="121"/>
      <c r="F7" s="121"/>
      <c r="G7" s="121"/>
      <c r="H7" s="121"/>
      <c r="I7" s="121"/>
      <c r="J7" s="8"/>
      <c r="K7" s="122"/>
    </row>
    <row r="8" spans="1:11" ht="13.5" thickBot="1" x14ac:dyDescent="0.25">
      <c r="A8" s="1" t="s">
        <v>2</v>
      </c>
      <c r="C8" s="9"/>
      <c r="E8" s="122"/>
      <c r="F8" s="122"/>
      <c r="G8" s="122"/>
      <c r="H8" s="122"/>
      <c r="I8" s="122"/>
      <c r="J8" s="122"/>
      <c r="K8" s="122"/>
    </row>
    <row r="9" spans="1:11" ht="34.5" customHeight="1" thickBot="1" x14ac:dyDescent="0.25">
      <c r="A9" s="1" t="s">
        <v>2</v>
      </c>
      <c r="B9" s="10"/>
      <c r="C9" s="11"/>
      <c r="D9" s="12" t="s">
        <v>4</v>
      </c>
      <c r="E9" s="145" t="s">
        <v>5</v>
      </c>
      <c r="F9" s="146"/>
      <c r="G9" s="145" t="s">
        <v>6</v>
      </c>
      <c r="H9" s="146"/>
      <c r="I9" s="120"/>
      <c r="J9" s="120"/>
      <c r="K9" s="122"/>
    </row>
    <row r="10" spans="1:11" ht="34.5" customHeight="1" x14ac:dyDescent="0.2">
      <c r="A10" s="1" t="s">
        <v>2</v>
      </c>
      <c r="B10" s="13" t="s">
        <v>7</v>
      </c>
      <c r="C10" s="14" t="s">
        <v>8</v>
      </c>
      <c r="D10" s="15" t="s">
        <v>9</v>
      </c>
      <c r="E10" s="16" t="s">
        <v>10</v>
      </c>
      <c r="F10" s="17" t="s">
        <v>11</v>
      </c>
      <c r="G10" s="16" t="s">
        <v>12</v>
      </c>
      <c r="H10" s="17" t="s">
        <v>13</v>
      </c>
      <c r="I10" s="17" t="s">
        <v>14</v>
      </c>
      <c r="J10" s="17" t="s">
        <v>15</v>
      </c>
      <c r="K10" s="122"/>
    </row>
    <row r="11" spans="1:11" ht="13.5" customHeight="1" thickBot="1" x14ac:dyDescent="0.25">
      <c r="A11" s="1" t="s">
        <v>2</v>
      </c>
      <c r="B11" s="18"/>
      <c r="C11" s="19"/>
      <c r="D11" s="20"/>
      <c r="E11" s="21"/>
      <c r="F11" s="22"/>
      <c r="G11" s="21"/>
      <c r="H11" s="22"/>
      <c r="I11" s="22"/>
      <c r="J11" s="22"/>
      <c r="K11" s="122"/>
    </row>
    <row r="12" spans="1:11" ht="13.5" thickBot="1" x14ac:dyDescent="0.25">
      <c r="A12" s="1" t="s">
        <v>2</v>
      </c>
      <c r="B12" s="23" t="s">
        <v>924</v>
      </c>
      <c r="C12" s="24"/>
      <c r="D12" s="25"/>
      <c r="E12" s="26"/>
      <c r="F12" s="123"/>
      <c r="G12" s="26"/>
      <c r="H12" s="123"/>
      <c r="I12" s="123"/>
      <c r="J12" s="123"/>
      <c r="K12" s="122"/>
    </row>
    <row r="13" spans="1:11" x14ac:dyDescent="0.2">
      <c r="A13" s="1" t="s">
        <v>2</v>
      </c>
      <c r="B13" s="27" t="s">
        <v>925</v>
      </c>
      <c r="C13" s="28" t="s">
        <v>926</v>
      </c>
      <c r="D13" s="29" t="s">
        <v>927</v>
      </c>
      <c r="E13" s="30">
        <v>500</v>
      </c>
      <c r="F13" s="31">
        <v>0</v>
      </c>
      <c r="G13" s="30">
        <v>0</v>
      </c>
      <c r="H13" s="31">
        <v>0</v>
      </c>
      <c r="I13" s="32">
        <v>500</v>
      </c>
      <c r="J13" s="32">
        <f>E13-(F13+H13+I13)</f>
        <v>0</v>
      </c>
      <c r="K13" s="122"/>
    </row>
    <row r="14" spans="1:11" x14ac:dyDescent="0.2">
      <c r="A14" s="1" t="s">
        <v>2</v>
      </c>
      <c r="B14" s="33"/>
      <c r="C14" s="34"/>
      <c r="D14" s="35" t="s">
        <v>20</v>
      </c>
      <c r="E14" s="36"/>
      <c r="F14" s="124"/>
      <c r="G14" s="36"/>
      <c r="H14" s="124"/>
      <c r="I14" s="125">
        <v>500</v>
      </c>
      <c r="J14" s="125"/>
      <c r="K14" s="122"/>
    </row>
    <row r="15" spans="1:11" x14ac:dyDescent="0.2">
      <c r="A15" s="1" t="s">
        <v>2</v>
      </c>
      <c r="B15" s="27" t="s">
        <v>928</v>
      </c>
      <c r="C15" s="28" t="s">
        <v>929</v>
      </c>
      <c r="D15" s="29" t="s">
        <v>930</v>
      </c>
      <c r="E15" s="30">
        <v>2000</v>
      </c>
      <c r="F15" s="31">
        <v>0</v>
      </c>
      <c r="G15" s="30">
        <v>0</v>
      </c>
      <c r="H15" s="31">
        <v>0</v>
      </c>
      <c r="I15" s="32">
        <v>1800</v>
      </c>
      <c r="J15" s="32">
        <f>E15-(F15+H15+I15)</f>
        <v>200</v>
      </c>
      <c r="K15" s="122"/>
    </row>
    <row r="16" spans="1:11" x14ac:dyDescent="0.2">
      <c r="A16" s="1" t="s">
        <v>2</v>
      </c>
      <c r="B16" s="33"/>
      <c r="C16" s="34"/>
      <c r="D16" s="35" t="s">
        <v>20</v>
      </c>
      <c r="E16" s="36"/>
      <c r="F16" s="124"/>
      <c r="G16" s="36"/>
      <c r="H16" s="124"/>
      <c r="I16" s="125">
        <v>1800</v>
      </c>
      <c r="J16" s="125"/>
      <c r="K16" s="122"/>
    </row>
    <row r="17" spans="1:11" x14ac:dyDescent="0.2">
      <c r="A17" s="1" t="s">
        <v>2</v>
      </c>
      <c r="B17" s="27" t="s">
        <v>931</v>
      </c>
      <c r="C17" s="28" t="s">
        <v>932</v>
      </c>
      <c r="D17" s="29" t="s">
        <v>933</v>
      </c>
      <c r="E17" s="30">
        <v>2000</v>
      </c>
      <c r="F17" s="31">
        <v>0</v>
      </c>
      <c r="G17" s="30">
        <v>0</v>
      </c>
      <c r="H17" s="31">
        <v>0</v>
      </c>
      <c r="I17" s="32">
        <v>2000</v>
      </c>
      <c r="J17" s="32">
        <f>E17-(F17+H17+I17)</f>
        <v>0</v>
      </c>
      <c r="K17" s="122"/>
    </row>
    <row r="18" spans="1:11" x14ac:dyDescent="0.2">
      <c r="A18" s="1" t="s">
        <v>2</v>
      </c>
      <c r="B18" s="33"/>
      <c r="C18" s="34"/>
      <c r="D18" s="35" t="s">
        <v>20</v>
      </c>
      <c r="E18" s="36"/>
      <c r="F18" s="124"/>
      <c r="G18" s="36"/>
      <c r="H18" s="124"/>
      <c r="I18" s="125">
        <v>2000</v>
      </c>
      <c r="J18" s="125"/>
      <c r="K18" s="122"/>
    </row>
    <row r="19" spans="1:11" x14ac:dyDescent="0.2">
      <c r="A19" s="1" t="s">
        <v>2</v>
      </c>
      <c r="B19" s="27" t="s">
        <v>934</v>
      </c>
      <c r="C19" s="28" t="s">
        <v>935</v>
      </c>
      <c r="D19" s="29" t="s">
        <v>936</v>
      </c>
      <c r="E19" s="30">
        <v>16300</v>
      </c>
      <c r="F19" s="31">
        <v>0</v>
      </c>
      <c r="G19" s="30">
        <v>0</v>
      </c>
      <c r="H19" s="31">
        <v>0</v>
      </c>
      <c r="I19" s="32">
        <v>7500</v>
      </c>
      <c r="J19" s="32">
        <f>E19-(F19+H19+I19)</f>
        <v>8800</v>
      </c>
      <c r="K19" s="122"/>
    </row>
    <row r="20" spans="1:11" x14ac:dyDescent="0.2">
      <c r="A20" s="1" t="s">
        <v>2</v>
      </c>
      <c r="B20" s="33"/>
      <c r="C20" s="34"/>
      <c r="D20" s="35" t="s">
        <v>20</v>
      </c>
      <c r="E20" s="36"/>
      <c r="F20" s="124"/>
      <c r="G20" s="36"/>
      <c r="H20" s="124"/>
      <c r="I20" s="125">
        <v>7500</v>
      </c>
      <c r="J20" s="125"/>
      <c r="K20" s="122"/>
    </row>
    <row r="21" spans="1:11" x14ac:dyDescent="0.2">
      <c r="A21" s="1" t="s">
        <v>2</v>
      </c>
      <c r="B21" s="27" t="s">
        <v>937</v>
      </c>
      <c r="C21" s="28" t="s">
        <v>938</v>
      </c>
      <c r="D21" s="29" t="s">
        <v>939</v>
      </c>
      <c r="E21" s="30">
        <v>1300</v>
      </c>
      <c r="F21" s="31">
        <v>0</v>
      </c>
      <c r="G21" s="30">
        <v>0</v>
      </c>
      <c r="H21" s="31">
        <v>0</v>
      </c>
      <c r="I21" s="32">
        <v>1300</v>
      </c>
      <c r="J21" s="32">
        <f>E21-(F21+H21+I21)</f>
        <v>0</v>
      </c>
      <c r="K21" s="122"/>
    </row>
    <row r="22" spans="1:11" x14ac:dyDescent="0.2">
      <c r="A22" s="1" t="s">
        <v>2</v>
      </c>
      <c r="B22" s="33"/>
      <c r="C22" s="34"/>
      <c r="D22" s="35" t="s">
        <v>20</v>
      </c>
      <c r="E22" s="36"/>
      <c r="F22" s="124"/>
      <c r="G22" s="36"/>
      <c r="H22" s="124"/>
      <c r="I22" s="125">
        <v>1300</v>
      </c>
      <c r="J22" s="125"/>
      <c r="K22" s="122"/>
    </row>
    <row r="23" spans="1:11" x14ac:dyDescent="0.2">
      <c r="A23" s="1" t="s">
        <v>2</v>
      </c>
      <c r="B23" s="27" t="s">
        <v>940</v>
      </c>
      <c r="C23" s="28" t="s">
        <v>941</v>
      </c>
      <c r="D23" s="29" t="s">
        <v>942</v>
      </c>
      <c r="E23" s="30">
        <v>5720</v>
      </c>
      <c r="F23" s="31">
        <v>0</v>
      </c>
      <c r="G23" s="30">
        <v>0</v>
      </c>
      <c r="H23" s="31">
        <v>0</v>
      </c>
      <c r="I23" s="32">
        <v>1600</v>
      </c>
      <c r="J23" s="32">
        <f>E23-(F23+H23+I23)</f>
        <v>4120</v>
      </c>
      <c r="K23" s="122"/>
    </row>
    <row r="24" spans="1:11" x14ac:dyDescent="0.2">
      <c r="A24" s="1" t="s">
        <v>2</v>
      </c>
      <c r="B24" s="33"/>
      <c r="C24" s="34"/>
      <c r="D24" s="35" t="s">
        <v>20</v>
      </c>
      <c r="E24" s="36"/>
      <c r="F24" s="124"/>
      <c r="G24" s="36"/>
      <c r="H24" s="124"/>
      <c r="I24" s="125">
        <v>1600</v>
      </c>
      <c r="J24" s="125"/>
      <c r="K24" s="122"/>
    </row>
    <row r="25" spans="1:11" x14ac:dyDescent="0.2">
      <c r="A25" s="1" t="s">
        <v>2</v>
      </c>
      <c r="B25" s="27" t="s">
        <v>943</v>
      </c>
      <c r="C25" s="28" t="s">
        <v>944</v>
      </c>
      <c r="D25" s="29" t="s">
        <v>945</v>
      </c>
      <c r="E25" s="30">
        <v>12800</v>
      </c>
      <c r="F25" s="31">
        <v>0</v>
      </c>
      <c r="G25" s="30">
        <v>0</v>
      </c>
      <c r="H25" s="31">
        <v>0</v>
      </c>
      <c r="I25" s="32">
        <v>10000</v>
      </c>
      <c r="J25" s="32">
        <f>E25-(F25+H25+I25)</f>
        <v>2800</v>
      </c>
      <c r="K25" s="122"/>
    </row>
    <row r="26" spans="1:11" x14ac:dyDescent="0.2">
      <c r="A26" s="1" t="s">
        <v>2</v>
      </c>
      <c r="B26" s="33"/>
      <c r="C26" s="34"/>
      <c r="D26" s="35" t="s">
        <v>20</v>
      </c>
      <c r="E26" s="36"/>
      <c r="F26" s="124"/>
      <c r="G26" s="36"/>
      <c r="H26" s="124"/>
      <c r="I26" s="125">
        <v>10000</v>
      </c>
      <c r="J26" s="125"/>
      <c r="K26" s="122"/>
    </row>
    <row r="27" spans="1:11" x14ac:dyDescent="0.2">
      <c r="A27" s="1" t="s">
        <v>2</v>
      </c>
      <c r="B27" s="27" t="s">
        <v>946</v>
      </c>
      <c r="C27" s="28" t="s">
        <v>947</v>
      </c>
      <c r="D27" s="29" t="s">
        <v>948</v>
      </c>
      <c r="E27" s="30">
        <v>40000</v>
      </c>
      <c r="F27" s="31">
        <v>793.05</v>
      </c>
      <c r="G27" s="30">
        <v>23750</v>
      </c>
      <c r="H27" s="31">
        <v>23750</v>
      </c>
      <c r="I27" s="32">
        <v>10000</v>
      </c>
      <c r="J27" s="32">
        <f>E27-(F27+H27+I27)</f>
        <v>5456.9499999999971</v>
      </c>
      <c r="K27" s="122"/>
    </row>
    <row r="28" spans="1:11" x14ac:dyDescent="0.2">
      <c r="A28" s="1" t="s">
        <v>2</v>
      </c>
      <c r="B28" s="33"/>
      <c r="C28" s="34"/>
      <c r="D28" s="35" t="s">
        <v>20</v>
      </c>
      <c r="E28" s="36"/>
      <c r="F28" s="124"/>
      <c r="G28" s="36"/>
      <c r="H28" s="124"/>
      <c r="I28" s="125">
        <v>10000</v>
      </c>
      <c r="J28" s="125"/>
      <c r="K28" s="122"/>
    </row>
    <row r="29" spans="1:11" x14ac:dyDescent="0.2">
      <c r="A29" s="1" t="s">
        <v>2</v>
      </c>
      <c r="B29" s="27" t="s">
        <v>949</v>
      </c>
      <c r="C29" s="28" t="s">
        <v>950</v>
      </c>
      <c r="D29" s="29" t="s">
        <v>951</v>
      </c>
      <c r="E29" s="30">
        <v>8117</v>
      </c>
      <c r="F29" s="31">
        <v>0</v>
      </c>
      <c r="G29" s="30">
        <v>1800</v>
      </c>
      <c r="H29" s="31">
        <v>1800</v>
      </c>
      <c r="I29" s="32">
        <v>600</v>
      </c>
      <c r="J29" s="32">
        <f>E29-(F29+H29+I29)</f>
        <v>5717</v>
      </c>
      <c r="K29" s="122"/>
    </row>
    <row r="30" spans="1:11" x14ac:dyDescent="0.2">
      <c r="A30" s="1" t="s">
        <v>2</v>
      </c>
      <c r="B30" s="33"/>
      <c r="C30" s="34"/>
      <c r="D30" s="35" t="s">
        <v>20</v>
      </c>
      <c r="E30" s="36"/>
      <c r="F30" s="124"/>
      <c r="G30" s="36"/>
      <c r="H30" s="124"/>
      <c r="I30" s="125">
        <v>600</v>
      </c>
      <c r="J30" s="125"/>
      <c r="K30" s="122"/>
    </row>
    <row r="31" spans="1:11" x14ac:dyDescent="0.2">
      <c r="A31" s="1" t="s">
        <v>2</v>
      </c>
      <c r="B31" s="27" t="s">
        <v>952</v>
      </c>
      <c r="C31" s="28" t="s">
        <v>953</v>
      </c>
      <c r="D31" s="29" t="s">
        <v>954</v>
      </c>
      <c r="E31" s="30">
        <v>142</v>
      </c>
      <c r="F31" s="31">
        <v>0</v>
      </c>
      <c r="G31" s="30">
        <v>0</v>
      </c>
      <c r="H31" s="31">
        <v>0</v>
      </c>
      <c r="I31" s="32">
        <v>142</v>
      </c>
      <c r="J31" s="32">
        <f>E31-(F31+H31+I31)</f>
        <v>0</v>
      </c>
      <c r="K31" s="122"/>
    </row>
    <row r="32" spans="1:11" x14ac:dyDescent="0.2">
      <c r="A32" s="1" t="s">
        <v>2</v>
      </c>
      <c r="B32" s="33"/>
      <c r="C32" s="34"/>
      <c r="D32" s="35" t="s">
        <v>20</v>
      </c>
      <c r="E32" s="36"/>
      <c r="F32" s="124"/>
      <c r="G32" s="36"/>
      <c r="H32" s="124"/>
      <c r="I32" s="125">
        <v>142</v>
      </c>
      <c r="J32" s="125"/>
      <c r="K32" s="122"/>
    </row>
    <row r="33" spans="1:11" x14ac:dyDescent="0.2">
      <c r="A33" s="1" t="s">
        <v>2</v>
      </c>
      <c r="B33" s="27" t="s">
        <v>35</v>
      </c>
      <c r="C33" s="28" t="s">
        <v>955</v>
      </c>
      <c r="D33" s="29" t="s">
        <v>956</v>
      </c>
      <c r="E33" s="30">
        <v>300000</v>
      </c>
      <c r="F33" s="31">
        <v>114140.08</v>
      </c>
      <c r="G33" s="30">
        <v>27000</v>
      </c>
      <c r="H33" s="31">
        <v>27000</v>
      </c>
      <c r="I33" s="32">
        <v>35000</v>
      </c>
      <c r="J33" s="32">
        <f>E33-(F33+H33+I33)</f>
        <v>123859.91999999998</v>
      </c>
      <c r="K33" s="122"/>
    </row>
    <row r="34" spans="1:11" x14ac:dyDescent="0.2">
      <c r="A34" s="1" t="s">
        <v>2</v>
      </c>
      <c r="B34" s="33"/>
      <c r="C34" s="34"/>
      <c r="D34" s="35" t="s">
        <v>38</v>
      </c>
      <c r="E34" s="36"/>
      <c r="F34" s="124"/>
      <c r="G34" s="36"/>
      <c r="H34" s="124"/>
      <c r="I34" s="125">
        <v>35000</v>
      </c>
      <c r="J34" s="125"/>
      <c r="K34" s="122"/>
    </row>
    <row r="35" spans="1:11" x14ac:dyDescent="0.2">
      <c r="A35" s="1" t="s">
        <v>2</v>
      </c>
      <c r="B35" s="27" t="s">
        <v>41</v>
      </c>
      <c r="C35" s="28" t="s">
        <v>957</v>
      </c>
      <c r="D35" s="29" t="s">
        <v>958</v>
      </c>
      <c r="E35" s="30">
        <v>500000</v>
      </c>
      <c r="F35" s="31">
        <v>63065</v>
      </c>
      <c r="G35" s="30">
        <v>9000</v>
      </c>
      <c r="H35" s="31">
        <v>9000</v>
      </c>
      <c r="I35" s="32">
        <v>20000</v>
      </c>
      <c r="J35" s="32">
        <f>E35-(F35+H35+I35)</f>
        <v>407935</v>
      </c>
      <c r="K35" s="122"/>
    </row>
    <row r="36" spans="1:11" x14ac:dyDescent="0.2">
      <c r="A36" s="1" t="s">
        <v>2</v>
      </c>
      <c r="B36" s="33"/>
      <c r="C36" s="34"/>
      <c r="D36" s="35" t="s">
        <v>38</v>
      </c>
      <c r="E36" s="36"/>
      <c r="F36" s="124"/>
      <c r="G36" s="36"/>
      <c r="H36" s="124"/>
      <c r="I36" s="125">
        <v>20000</v>
      </c>
      <c r="J36" s="125"/>
      <c r="K36" s="122"/>
    </row>
    <row r="37" spans="1:11" x14ac:dyDescent="0.2">
      <c r="A37" s="1" t="s">
        <v>2</v>
      </c>
      <c r="B37" s="27" t="s">
        <v>41</v>
      </c>
      <c r="C37" s="28" t="s">
        <v>959</v>
      </c>
      <c r="D37" s="29" t="s">
        <v>960</v>
      </c>
      <c r="E37" s="30">
        <v>17000</v>
      </c>
      <c r="F37" s="31">
        <v>1455.24</v>
      </c>
      <c r="G37" s="30">
        <v>3000</v>
      </c>
      <c r="H37" s="31">
        <v>3000</v>
      </c>
      <c r="I37" s="32">
        <v>12000</v>
      </c>
      <c r="J37" s="32">
        <f>E37-(F37+H37+I37)</f>
        <v>544.76000000000204</v>
      </c>
      <c r="K37" s="122"/>
    </row>
    <row r="38" spans="1:11" x14ac:dyDescent="0.2">
      <c r="A38" s="1" t="s">
        <v>2</v>
      </c>
      <c r="B38" s="33"/>
      <c r="C38" s="34"/>
      <c r="D38" s="35" t="s">
        <v>38</v>
      </c>
      <c r="E38" s="36"/>
      <c r="F38" s="124"/>
      <c r="G38" s="36"/>
      <c r="H38" s="124"/>
      <c r="I38" s="125">
        <v>12000</v>
      </c>
      <c r="J38" s="125"/>
      <c r="K38" s="122"/>
    </row>
    <row r="39" spans="1:11" x14ac:dyDescent="0.2">
      <c r="A39" s="1" t="s">
        <v>2</v>
      </c>
      <c r="B39" s="27" t="s">
        <v>41</v>
      </c>
      <c r="C39" s="28" t="s">
        <v>961</v>
      </c>
      <c r="D39" s="29" t="s">
        <v>962</v>
      </c>
      <c r="E39" s="30">
        <v>140000</v>
      </c>
      <c r="F39" s="31">
        <v>3979.52</v>
      </c>
      <c r="G39" s="30">
        <v>1000</v>
      </c>
      <c r="H39" s="31">
        <v>1000</v>
      </c>
      <c r="I39" s="32">
        <v>4000</v>
      </c>
      <c r="J39" s="32">
        <f>E39-(F39+H39+I39)</f>
        <v>131020.48</v>
      </c>
      <c r="K39" s="122"/>
    </row>
    <row r="40" spans="1:11" x14ac:dyDescent="0.2">
      <c r="A40" s="1" t="s">
        <v>2</v>
      </c>
      <c r="B40" s="33"/>
      <c r="C40" s="34"/>
      <c r="D40" s="35" t="s">
        <v>38</v>
      </c>
      <c r="E40" s="36"/>
      <c r="F40" s="124"/>
      <c r="G40" s="36"/>
      <c r="H40" s="124"/>
      <c r="I40" s="125">
        <v>4000</v>
      </c>
      <c r="J40" s="125"/>
      <c r="K40" s="122"/>
    </row>
    <row r="41" spans="1:11" x14ac:dyDescent="0.2">
      <c r="A41" s="1" t="s">
        <v>2</v>
      </c>
      <c r="B41" s="27" t="s">
        <v>41</v>
      </c>
      <c r="C41" s="28" t="s">
        <v>963</v>
      </c>
      <c r="D41" s="29" t="s">
        <v>964</v>
      </c>
      <c r="E41" s="30">
        <v>120000</v>
      </c>
      <c r="F41" s="31">
        <v>3165.1</v>
      </c>
      <c r="G41" s="30">
        <v>3000</v>
      </c>
      <c r="H41" s="31">
        <v>3000</v>
      </c>
      <c r="I41" s="32">
        <v>3000</v>
      </c>
      <c r="J41" s="32">
        <f>E41-(F41+H41+I41)</f>
        <v>110834.9</v>
      </c>
      <c r="K41" s="122"/>
    </row>
    <row r="42" spans="1:11" x14ac:dyDescent="0.2">
      <c r="A42" s="1" t="s">
        <v>2</v>
      </c>
      <c r="B42" s="33"/>
      <c r="C42" s="34"/>
      <c r="D42" s="35" t="s">
        <v>38</v>
      </c>
      <c r="E42" s="36"/>
      <c r="F42" s="124"/>
      <c r="G42" s="36"/>
      <c r="H42" s="124"/>
      <c r="I42" s="125">
        <v>3000</v>
      </c>
      <c r="J42" s="125"/>
      <c r="K42" s="122"/>
    </row>
    <row r="43" spans="1:11" x14ac:dyDescent="0.2">
      <c r="A43" s="1" t="s">
        <v>2</v>
      </c>
      <c r="B43" s="27" t="s">
        <v>41</v>
      </c>
      <c r="C43" s="28" t="s">
        <v>965</v>
      </c>
      <c r="D43" s="29" t="s">
        <v>966</v>
      </c>
      <c r="E43" s="30">
        <v>261000</v>
      </c>
      <c r="F43" s="31">
        <v>1238.53</v>
      </c>
      <c r="G43" s="30">
        <v>9000</v>
      </c>
      <c r="H43" s="31">
        <v>9000</v>
      </c>
      <c r="I43" s="32">
        <v>5000</v>
      </c>
      <c r="J43" s="32">
        <f>E43-(F43+H43+I43)</f>
        <v>245761.47</v>
      </c>
      <c r="K43" s="122"/>
    </row>
    <row r="44" spans="1:11" x14ac:dyDescent="0.2">
      <c r="A44" s="1" t="s">
        <v>2</v>
      </c>
      <c r="B44" s="33"/>
      <c r="C44" s="34"/>
      <c r="D44" s="35" t="s">
        <v>38</v>
      </c>
      <c r="E44" s="36"/>
      <c r="F44" s="124"/>
      <c r="G44" s="36"/>
      <c r="H44" s="124"/>
      <c r="I44" s="125">
        <v>5000</v>
      </c>
      <c r="J44" s="125"/>
      <c r="K44" s="122"/>
    </row>
    <row r="45" spans="1:11" x14ac:dyDescent="0.2">
      <c r="A45" s="1" t="s">
        <v>2</v>
      </c>
      <c r="B45" s="27" t="s">
        <v>41</v>
      </c>
      <c r="C45" s="28" t="s">
        <v>967</v>
      </c>
      <c r="D45" s="29" t="s">
        <v>968</v>
      </c>
      <c r="E45" s="30">
        <v>390000</v>
      </c>
      <c r="F45" s="31">
        <v>6412.03</v>
      </c>
      <c r="G45" s="30">
        <v>30000</v>
      </c>
      <c r="H45" s="31">
        <v>15000</v>
      </c>
      <c r="I45" s="32">
        <v>30000</v>
      </c>
      <c r="J45" s="32">
        <f>E45-(F45+H45+I45)</f>
        <v>338587.97</v>
      </c>
      <c r="K45" s="122"/>
    </row>
    <row r="46" spans="1:11" x14ac:dyDescent="0.2">
      <c r="A46" s="1" t="s">
        <v>2</v>
      </c>
      <c r="B46" s="33"/>
      <c r="C46" s="34"/>
      <c r="D46" s="35" t="s">
        <v>38</v>
      </c>
      <c r="E46" s="36"/>
      <c r="F46" s="124"/>
      <c r="G46" s="36"/>
      <c r="H46" s="124"/>
      <c r="I46" s="125">
        <v>30000</v>
      </c>
      <c r="J46" s="125"/>
      <c r="K46" s="122"/>
    </row>
    <row r="47" spans="1:11" x14ac:dyDescent="0.2">
      <c r="A47" s="1" t="s">
        <v>2</v>
      </c>
      <c r="B47" s="27" t="s">
        <v>41</v>
      </c>
      <c r="C47" s="28" t="s">
        <v>969</v>
      </c>
      <c r="D47" s="29" t="s">
        <v>970</v>
      </c>
      <c r="E47" s="30">
        <v>35500</v>
      </c>
      <c r="F47" s="31">
        <v>821.76</v>
      </c>
      <c r="G47" s="30">
        <v>2691.5</v>
      </c>
      <c r="H47" s="31">
        <v>17691.5</v>
      </c>
      <c r="I47" s="32">
        <v>16987.7</v>
      </c>
      <c r="J47" s="32">
        <f>E47-(F47+H47+I47)</f>
        <v>-0.95999999999912689</v>
      </c>
      <c r="K47" s="122"/>
    </row>
    <row r="48" spans="1:11" x14ac:dyDescent="0.2">
      <c r="A48" s="1" t="s">
        <v>2</v>
      </c>
      <c r="B48" s="33"/>
      <c r="C48" s="34"/>
      <c r="D48" s="35" t="s">
        <v>38</v>
      </c>
      <c r="E48" s="36"/>
      <c r="F48" s="124"/>
      <c r="G48" s="36"/>
      <c r="H48" s="124"/>
      <c r="I48" s="125">
        <v>16987.7</v>
      </c>
      <c r="J48" s="125"/>
      <c r="K48" s="122"/>
    </row>
    <row r="49" spans="1:11" x14ac:dyDescent="0.2">
      <c r="A49" s="1" t="s">
        <v>2</v>
      </c>
      <c r="B49" s="27" t="s">
        <v>41</v>
      </c>
      <c r="C49" s="28" t="s">
        <v>971</v>
      </c>
      <c r="D49" s="29" t="s">
        <v>972</v>
      </c>
      <c r="E49" s="30">
        <v>48000</v>
      </c>
      <c r="F49" s="31">
        <v>863.86</v>
      </c>
      <c r="G49" s="30">
        <v>20000</v>
      </c>
      <c r="H49" s="31">
        <v>20000</v>
      </c>
      <c r="I49" s="32">
        <v>21000</v>
      </c>
      <c r="J49" s="32">
        <f>E49-(F49+H49+I49)</f>
        <v>6136.1399999999994</v>
      </c>
      <c r="K49" s="122"/>
    </row>
    <row r="50" spans="1:11" x14ac:dyDescent="0.2">
      <c r="A50" s="1" t="s">
        <v>2</v>
      </c>
      <c r="B50" s="33"/>
      <c r="C50" s="34"/>
      <c r="D50" s="35" t="s">
        <v>38</v>
      </c>
      <c r="E50" s="36"/>
      <c r="F50" s="124"/>
      <c r="G50" s="36"/>
      <c r="H50" s="124"/>
      <c r="I50" s="125">
        <v>21000</v>
      </c>
      <c r="J50" s="125"/>
      <c r="K50" s="122"/>
    </row>
    <row r="51" spans="1:11" x14ac:dyDescent="0.2">
      <c r="A51" s="1" t="s">
        <v>2</v>
      </c>
      <c r="B51" s="27" t="s">
        <v>41</v>
      </c>
      <c r="C51" s="28" t="s">
        <v>973</v>
      </c>
      <c r="D51" s="29" t="s">
        <v>974</v>
      </c>
      <c r="E51" s="30">
        <v>3000</v>
      </c>
      <c r="F51" s="31">
        <v>0</v>
      </c>
      <c r="G51" s="30">
        <v>1000</v>
      </c>
      <c r="H51" s="31">
        <v>1000</v>
      </c>
      <c r="I51" s="32">
        <v>2000</v>
      </c>
      <c r="J51" s="32">
        <f>E51-(F51+H51+I51)</f>
        <v>0</v>
      </c>
      <c r="K51" s="122"/>
    </row>
    <row r="52" spans="1:11" x14ac:dyDescent="0.2">
      <c r="A52" s="1" t="s">
        <v>2</v>
      </c>
      <c r="B52" s="33"/>
      <c r="C52" s="34"/>
      <c r="D52" s="35" t="s">
        <v>38</v>
      </c>
      <c r="E52" s="36"/>
      <c r="F52" s="124"/>
      <c r="G52" s="36"/>
      <c r="H52" s="124"/>
      <c r="I52" s="125">
        <v>2000</v>
      </c>
      <c r="J52" s="125"/>
      <c r="K52" s="122"/>
    </row>
    <row r="53" spans="1:11" x14ac:dyDescent="0.2">
      <c r="A53" s="1" t="s">
        <v>2</v>
      </c>
      <c r="B53" s="27" t="s">
        <v>41</v>
      </c>
      <c r="C53" s="28" t="s">
        <v>975</v>
      </c>
      <c r="D53" s="29" t="s">
        <v>976</v>
      </c>
      <c r="E53" s="30">
        <v>40000</v>
      </c>
      <c r="F53" s="31">
        <v>0</v>
      </c>
      <c r="G53" s="30">
        <v>3000</v>
      </c>
      <c r="H53" s="31">
        <v>3000</v>
      </c>
      <c r="I53" s="32">
        <v>3000</v>
      </c>
      <c r="J53" s="32">
        <f>E53-(F53+H53+I53)</f>
        <v>34000</v>
      </c>
      <c r="K53" s="122"/>
    </row>
    <row r="54" spans="1:11" x14ac:dyDescent="0.2">
      <c r="A54" s="1" t="s">
        <v>2</v>
      </c>
      <c r="B54" s="33"/>
      <c r="C54" s="34"/>
      <c r="D54" s="35" t="s">
        <v>38</v>
      </c>
      <c r="E54" s="36"/>
      <c r="F54" s="124"/>
      <c r="G54" s="36"/>
      <c r="H54" s="124"/>
      <c r="I54" s="125">
        <v>3000</v>
      </c>
      <c r="J54" s="125"/>
      <c r="K54" s="122"/>
    </row>
    <row r="55" spans="1:11" x14ac:dyDescent="0.2">
      <c r="A55" s="1" t="s">
        <v>2</v>
      </c>
      <c r="B55" s="27" t="s">
        <v>41</v>
      </c>
      <c r="C55" s="28" t="s">
        <v>977</v>
      </c>
      <c r="D55" s="29" t="s">
        <v>978</v>
      </c>
      <c r="E55" s="30">
        <v>40000</v>
      </c>
      <c r="F55" s="31">
        <v>0</v>
      </c>
      <c r="G55" s="30">
        <v>3000</v>
      </c>
      <c r="H55" s="31">
        <v>3000</v>
      </c>
      <c r="I55" s="32">
        <v>3000</v>
      </c>
      <c r="J55" s="32">
        <f>E55-(F55+H55+I55)</f>
        <v>34000</v>
      </c>
      <c r="K55" s="122"/>
    </row>
    <row r="56" spans="1:11" x14ac:dyDescent="0.2">
      <c r="A56" s="1" t="s">
        <v>2</v>
      </c>
      <c r="B56" s="33"/>
      <c r="C56" s="34"/>
      <c r="D56" s="35" t="s">
        <v>38</v>
      </c>
      <c r="E56" s="36"/>
      <c r="F56" s="124"/>
      <c r="G56" s="36"/>
      <c r="H56" s="124"/>
      <c r="I56" s="125">
        <v>3000</v>
      </c>
      <c r="J56" s="125"/>
      <c r="K56" s="122"/>
    </row>
    <row r="57" spans="1:11" x14ac:dyDescent="0.2">
      <c r="A57" s="1" t="s">
        <v>2</v>
      </c>
      <c r="B57" s="27" t="s">
        <v>979</v>
      </c>
      <c r="C57" s="28" t="s">
        <v>980</v>
      </c>
      <c r="D57" s="29" t="s">
        <v>981</v>
      </c>
      <c r="E57" s="30">
        <v>25000</v>
      </c>
      <c r="F57" s="31">
        <v>0</v>
      </c>
      <c r="G57" s="30">
        <v>0</v>
      </c>
      <c r="H57" s="31">
        <v>0</v>
      </c>
      <c r="I57" s="32">
        <v>3000</v>
      </c>
      <c r="J57" s="32">
        <f>E57-(F57+H57+I57)</f>
        <v>22000</v>
      </c>
      <c r="K57" s="122"/>
    </row>
    <row r="58" spans="1:11" x14ac:dyDescent="0.2">
      <c r="A58" s="1" t="s">
        <v>2</v>
      </c>
      <c r="B58" s="33"/>
      <c r="C58" s="34"/>
      <c r="D58" s="35" t="s">
        <v>38</v>
      </c>
      <c r="E58" s="36"/>
      <c r="F58" s="124"/>
      <c r="G58" s="36"/>
      <c r="H58" s="124"/>
      <c r="I58" s="125">
        <v>3000</v>
      </c>
      <c r="J58" s="125"/>
      <c r="K58" s="122"/>
    </row>
    <row r="59" spans="1:11" x14ac:dyDescent="0.2">
      <c r="A59" s="1" t="s">
        <v>2</v>
      </c>
      <c r="B59" s="27" t="s">
        <v>982</v>
      </c>
      <c r="C59" s="28" t="s">
        <v>983</v>
      </c>
      <c r="D59" s="29" t="s">
        <v>984</v>
      </c>
      <c r="E59" s="30">
        <v>110000</v>
      </c>
      <c r="F59" s="31">
        <v>0</v>
      </c>
      <c r="G59" s="30">
        <v>15000</v>
      </c>
      <c r="H59" s="31">
        <v>15000</v>
      </c>
      <c r="I59" s="32">
        <v>10760</v>
      </c>
      <c r="J59" s="32">
        <f>E59-(F59+H59+I59)</f>
        <v>84240</v>
      </c>
      <c r="K59" s="122"/>
    </row>
    <row r="60" spans="1:11" x14ac:dyDescent="0.2">
      <c r="A60" s="1" t="s">
        <v>2</v>
      </c>
      <c r="B60" s="33"/>
      <c r="C60" s="34"/>
      <c r="D60" s="35" t="s">
        <v>38</v>
      </c>
      <c r="E60" s="36"/>
      <c r="F60" s="124"/>
      <c r="G60" s="36"/>
      <c r="H60" s="124"/>
      <c r="I60" s="125">
        <v>10760</v>
      </c>
      <c r="J60" s="125"/>
      <c r="K60" s="122"/>
    </row>
    <row r="61" spans="1:11" x14ac:dyDescent="0.2">
      <c r="A61" s="1" t="s">
        <v>2</v>
      </c>
      <c r="B61" s="27" t="s">
        <v>982</v>
      </c>
      <c r="C61" s="28" t="s">
        <v>985</v>
      </c>
      <c r="D61" s="29" t="s">
        <v>986</v>
      </c>
      <c r="E61" s="30">
        <v>38500</v>
      </c>
      <c r="F61" s="31">
        <v>0</v>
      </c>
      <c r="G61" s="30">
        <v>4500</v>
      </c>
      <c r="H61" s="31">
        <v>8000</v>
      </c>
      <c r="I61" s="32">
        <v>6655</v>
      </c>
      <c r="J61" s="32">
        <f>E61-(F61+H61+I61)</f>
        <v>23845</v>
      </c>
      <c r="K61" s="122"/>
    </row>
    <row r="62" spans="1:11" x14ac:dyDescent="0.2">
      <c r="A62" s="1" t="s">
        <v>2</v>
      </c>
      <c r="B62" s="33"/>
      <c r="C62" s="34"/>
      <c r="D62" s="35" t="s">
        <v>38</v>
      </c>
      <c r="E62" s="36"/>
      <c r="F62" s="124"/>
      <c r="G62" s="36"/>
      <c r="H62" s="124"/>
      <c r="I62" s="125">
        <v>6655</v>
      </c>
      <c r="J62" s="125"/>
      <c r="K62" s="122"/>
    </row>
    <row r="63" spans="1:11" x14ac:dyDescent="0.2">
      <c r="A63" s="1" t="s">
        <v>2</v>
      </c>
      <c r="B63" s="27" t="s">
        <v>982</v>
      </c>
      <c r="C63" s="28" t="s">
        <v>987</v>
      </c>
      <c r="D63" s="29" t="s">
        <v>988</v>
      </c>
      <c r="E63" s="30">
        <v>60000</v>
      </c>
      <c r="F63" s="31">
        <v>0</v>
      </c>
      <c r="G63" s="30">
        <v>25000</v>
      </c>
      <c r="H63" s="31">
        <v>25000</v>
      </c>
      <c r="I63" s="32">
        <v>4500</v>
      </c>
      <c r="J63" s="32">
        <f>E63-(F63+H63+I63)</f>
        <v>30500</v>
      </c>
      <c r="K63" s="122"/>
    </row>
    <row r="64" spans="1:11" x14ac:dyDescent="0.2">
      <c r="A64" s="1" t="s">
        <v>2</v>
      </c>
      <c r="B64" s="33"/>
      <c r="C64" s="34"/>
      <c r="D64" s="35" t="s">
        <v>38</v>
      </c>
      <c r="E64" s="36"/>
      <c r="F64" s="124"/>
      <c r="G64" s="36"/>
      <c r="H64" s="124"/>
      <c r="I64" s="125">
        <v>4500</v>
      </c>
      <c r="J64" s="125"/>
      <c r="K64" s="122"/>
    </row>
    <row r="65" spans="1:11" x14ac:dyDescent="0.2">
      <c r="A65" s="1" t="s">
        <v>2</v>
      </c>
      <c r="B65" s="27" t="s">
        <v>982</v>
      </c>
      <c r="C65" s="28" t="s">
        <v>989</v>
      </c>
      <c r="D65" s="29" t="s">
        <v>990</v>
      </c>
      <c r="E65" s="30">
        <v>15000</v>
      </c>
      <c r="F65" s="31">
        <v>0</v>
      </c>
      <c r="G65" s="30">
        <v>3000</v>
      </c>
      <c r="H65" s="31">
        <v>3000</v>
      </c>
      <c r="I65" s="32">
        <v>5000</v>
      </c>
      <c r="J65" s="32">
        <f>E65-(F65+H65+I65)</f>
        <v>7000</v>
      </c>
      <c r="K65" s="122"/>
    </row>
    <row r="66" spans="1:11" x14ac:dyDescent="0.2">
      <c r="A66" s="1" t="s">
        <v>2</v>
      </c>
      <c r="B66" s="33"/>
      <c r="C66" s="34"/>
      <c r="D66" s="35" t="s">
        <v>38</v>
      </c>
      <c r="E66" s="36"/>
      <c r="F66" s="124"/>
      <c r="G66" s="36"/>
      <c r="H66" s="124"/>
      <c r="I66" s="125">
        <v>5000</v>
      </c>
      <c r="J66" s="125"/>
      <c r="K66" s="122"/>
    </row>
    <row r="67" spans="1:11" x14ac:dyDescent="0.2">
      <c r="A67" s="1" t="s">
        <v>2</v>
      </c>
      <c r="B67" s="27" t="s">
        <v>982</v>
      </c>
      <c r="C67" s="28" t="s">
        <v>991</v>
      </c>
      <c r="D67" s="29" t="s">
        <v>992</v>
      </c>
      <c r="E67" s="30">
        <v>10000</v>
      </c>
      <c r="F67" s="31">
        <v>0</v>
      </c>
      <c r="G67" s="30">
        <v>0</v>
      </c>
      <c r="H67" s="31">
        <v>0</v>
      </c>
      <c r="I67" s="32">
        <v>10000</v>
      </c>
      <c r="J67" s="32">
        <f>E67-(F67+H67+I67)</f>
        <v>0</v>
      </c>
      <c r="K67" s="122"/>
    </row>
    <row r="68" spans="1:11" x14ac:dyDescent="0.2">
      <c r="A68" s="1" t="s">
        <v>2</v>
      </c>
      <c r="B68" s="33"/>
      <c r="C68" s="34"/>
      <c r="D68" s="35" t="s">
        <v>38</v>
      </c>
      <c r="E68" s="36"/>
      <c r="F68" s="124"/>
      <c r="G68" s="36"/>
      <c r="H68" s="124"/>
      <c r="I68" s="125">
        <v>10000</v>
      </c>
      <c r="J68" s="125"/>
      <c r="K68" s="122"/>
    </row>
    <row r="69" spans="1:11" x14ac:dyDescent="0.2">
      <c r="A69" s="1" t="s">
        <v>2</v>
      </c>
      <c r="B69" s="27" t="s">
        <v>993</v>
      </c>
      <c r="C69" s="28" t="s">
        <v>994</v>
      </c>
      <c r="D69" s="29" t="s">
        <v>995</v>
      </c>
      <c r="E69" s="30">
        <v>1300</v>
      </c>
      <c r="F69" s="31">
        <v>0</v>
      </c>
      <c r="G69" s="30">
        <v>0</v>
      </c>
      <c r="H69" s="31">
        <v>0</v>
      </c>
      <c r="I69" s="32">
        <v>1300</v>
      </c>
      <c r="J69" s="32">
        <f>E69-(F69+H69+I69)</f>
        <v>0</v>
      </c>
      <c r="K69" s="122"/>
    </row>
    <row r="70" spans="1:11" x14ac:dyDescent="0.2">
      <c r="A70" s="1" t="s">
        <v>2</v>
      </c>
      <c r="B70" s="33"/>
      <c r="C70" s="34"/>
      <c r="D70" s="35" t="s">
        <v>20</v>
      </c>
      <c r="E70" s="36"/>
      <c r="F70" s="124"/>
      <c r="G70" s="36"/>
      <c r="H70" s="124"/>
      <c r="I70" s="125">
        <v>1300</v>
      </c>
      <c r="J70" s="125"/>
      <c r="K70" s="122"/>
    </row>
    <row r="71" spans="1:11" x14ac:dyDescent="0.2">
      <c r="A71" s="1" t="s">
        <v>2</v>
      </c>
      <c r="B71" s="27" t="s">
        <v>993</v>
      </c>
      <c r="C71" s="28" t="s">
        <v>996</v>
      </c>
      <c r="D71" s="29" t="s">
        <v>997</v>
      </c>
      <c r="E71" s="30">
        <v>3000</v>
      </c>
      <c r="F71" s="31">
        <v>0</v>
      </c>
      <c r="G71" s="30">
        <v>0</v>
      </c>
      <c r="H71" s="31">
        <v>0</v>
      </c>
      <c r="I71" s="32">
        <v>3000</v>
      </c>
      <c r="J71" s="32">
        <f>E71-(F71+H71+I71)</f>
        <v>0</v>
      </c>
      <c r="K71" s="122"/>
    </row>
    <row r="72" spans="1:11" x14ac:dyDescent="0.2">
      <c r="A72" s="1" t="s">
        <v>2</v>
      </c>
      <c r="B72" s="33"/>
      <c r="C72" s="34"/>
      <c r="D72" s="35" t="s">
        <v>20</v>
      </c>
      <c r="E72" s="36"/>
      <c r="F72" s="124"/>
      <c r="G72" s="36"/>
      <c r="H72" s="124"/>
      <c r="I72" s="125">
        <v>3000</v>
      </c>
      <c r="J72" s="125"/>
      <c r="K72" s="122"/>
    </row>
    <row r="73" spans="1:11" x14ac:dyDescent="0.2">
      <c r="A73" s="1" t="s">
        <v>2</v>
      </c>
      <c r="B73" s="27" t="s">
        <v>993</v>
      </c>
      <c r="C73" s="28" t="s">
        <v>998</v>
      </c>
      <c r="D73" s="29" t="s">
        <v>999</v>
      </c>
      <c r="E73" s="30">
        <v>2800</v>
      </c>
      <c r="F73" s="31">
        <v>0</v>
      </c>
      <c r="G73" s="30">
        <v>0</v>
      </c>
      <c r="H73" s="31">
        <v>0</v>
      </c>
      <c r="I73" s="32">
        <v>2800</v>
      </c>
      <c r="J73" s="32">
        <f>E73-(F73+H73+I73)</f>
        <v>0</v>
      </c>
      <c r="K73" s="122"/>
    </row>
    <row r="74" spans="1:11" x14ac:dyDescent="0.2">
      <c r="A74" s="1" t="s">
        <v>2</v>
      </c>
      <c r="B74" s="33"/>
      <c r="C74" s="34"/>
      <c r="D74" s="35" t="s">
        <v>20</v>
      </c>
      <c r="E74" s="36"/>
      <c r="F74" s="124"/>
      <c r="G74" s="36"/>
      <c r="H74" s="124"/>
      <c r="I74" s="125">
        <v>2800</v>
      </c>
      <c r="J74" s="125"/>
      <c r="K74" s="122"/>
    </row>
    <row r="75" spans="1:11" x14ac:dyDescent="0.2">
      <c r="A75" s="1" t="s">
        <v>2</v>
      </c>
      <c r="B75" s="27" t="s">
        <v>1000</v>
      </c>
      <c r="C75" s="28" t="s">
        <v>1001</v>
      </c>
      <c r="D75" s="29" t="s">
        <v>1002</v>
      </c>
      <c r="E75" s="30">
        <v>1210</v>
      </c>
      <c r="F75" s="31">
        <v>0</v>
      </c>
      <c r="G75" s="30">
        <v>0</v>
      </c>
      <c r="H75" s="31">
        <v>0</v>
      </c>
      <c r="I75" s="32">
        <v>1210</v>
      </c>
      <c r="J75" s="32">
        <f>E75-(F75+H75+I75)</f>
        <v>0</v>
      </c>
      <c r="K75" s="122"/>
    </row>
    <row r="76" spans="1:11" x14ac:dyDescent="0.2">
      <c r="A76" s="1" t="s">
        <v>2</v>
      </c>
      <c r="B76" s="33"/>
      <c r="C76" s="34"/>
      <c r="D76" s="35" t="s">
        <v>20</v>
      </c>
      <c r="E76" s="36"/>
      <c r="F76" s="124"/>
      <c r="G76" s="36"/>
      <c r="H76" s="124"/>
      <c r="I76" s="125">
        <v>1210</v>
      </c>
      <c r="J76" s="125"/>
      <c r="K76" s="122"/>
    </row>
    <row r="77" spans="1:11" x14ac:dyDescent="0.2">
      <c r="A77" s="1" t="s">
        <v>2</v>
      </c>
      <c r="B77" s="27" t="s">
        <v>1000</v>
      </c>
      <c r="C77" s="28" t="s">
        <v>1003</v>
      </c>
      <c r="D77" s="29" t="s">
        <v>1004</v>
      </c>
      <c r="E77" s="30">
        <v>1573</v>
      </c>
      <c r="F77" s="31">
        <v>0</v>
      </c>
      <c r="G77" s="30">
        <v>0</v>
      </c>
      <c r="H77" s="31">
        <v>0</v>
      </c>
      <c r="I77" s="32">
        <v>1573</v>
      </c>
      <c r="J77" s="32">
        <f>E77-(F77+H77+I77)</f>
        <v>0</v>
      </c>
      <c r="K77" s="122"/>
    </row>
    <row r="78" spans="1:11" x14ac:dyDescent="0.2">
      <c r="A78" s="1" t="s">
        <v>2</v>
      </c>
      <c r="B78" s="33"/>
      <c r="C78" s="34"/>
      <c r="D78" s="35" t="s">
        <v>20</v>
      </c>
      <c r="E78" s="36"/>
      <c r="F78" s="124"/>
      <c r="G78" s="36"/>
      <c r="H78" s="124"/>
      <c r="I78" s="125">
        <v>1573</v>
      </c>
      <c r="J78" s="125"/>
      <c r="K78" s="122"/>
    </row>
    <row r="79" spans="1:11" x14ac:dyDescent="0.2">
      <c r="A79" s="1" t="s">
        <v>2</v>
      </c>
      <c r="B79" s="27" t="s">
        <v>1000</v>
      </c>
      <c r="C79" s="28" t="s">
        <v>1005</v>
      </c>
      <c r="D79" s="29" t="s">
        <v>1006</v>
      </c>
      <c r="E79" s="30">
        <v>363</v>
      </c>
      <c r="F79" s="31">
        <v>0</v>
      </c>
      <c r="G79" s="30">
        <v>0</v>
      </c>
      <c r="H79" s="31">
        <v>0</v>
      </c>
      <c r="I79" s="32">
        <v>363</v>
      </c>
      <c r="J79" s="32">
        <f>E79-(F79+H79+I79)</f>
        <v>0</v>
      </c>
      <c r="K79" s="122"/>
    </row>
    <row r="80" spans="1:11" x14ac:dyDescent="0.2">
      <c r="A80" s="1" t="s">
        <v>2</v>
      </c>
      <c r="B80" s="33"/>
      <c r="C80" s="34"/>
      <c r="D80" s="35" t="s">
        <v>20</v>
      </c>
      <c r="E80" s="36"/>
      <c r="F80" s="124"/>
      <c r="G80" s="36"/>
      <c r="H80" s="124"/>
      <c r="I80" s="125">
        <v>363</v>
      </c>
      <c r="J80" s="125"/>
      <c r="K80" s="122"/>
    </row>
    <row r="81" spans="1:11" x14ac:dyDescent="0.2">
      <c r="A81" s="1" t="s">
        <v>2</v>
      </c>
      <c r="B81" s="27" t="s">
        <v>1000</v>
      </c>
      <c r="C81" s="28" t="s">
        <v>1007</v>
      </c>
      <c r="D81" s="29" t="s">
        <v>1008</v>
      </c>
      <c r="E81" s="30">
        <v>363</v>
      </c>
      <c r="F81" s="31">
        <v>0</v>
      </c>
      <c r="G81" s="30">
        <v>0</v>
      </c>
      <c r="H81" s="31">
        <v>0</v>
      </c>
      <c r="I81" s="32">
        <v>363</v>
      </c>
      <c r="J81" s="32">
        <f>E81-(F81+H81+I81)</f>
        <v>0</v>
      </c>
      <c r="K81" s="122"/>
    </row>
    <row r="82" spans="1:11" x14ac:dyDescent="0.2">
      <c r="A82" s="1" t="s">
        <v>2</v>
      </c>
      <c r="B82" s="33"/>
      <c r="C82" s="34"/>
      <c r="D82" s="35" t="s">
        <v>20</v>
      </c>
      <c r="E82" s="36"/>
      <c r="F82" s="124"/>
      <c r="G82" s="36"/>
      <c r="H82" s="124"/>
      <c r="I82" s="125">
        <v>363</v>
      </c>
      <c r="J82" s="125"/>
      <c r="K82" s="122"/>
    </row>
    <row r="83" spans="1:11" x14ac:dyDescent="0.2">
      <c r="A83" s="1" t="s">
        <v>2</v>
      </c>
      <c r="B83" s="27" t="s">
        <v>1000</v>
      </c>
      <c r="C83" s="28" t="s">
        <v>1009</v>
      </c>
      <c r="D83" s="29" t="s">
        <v>1010</v>
      </c>
      <c r="E83" s="30">
        <v>323</v>
      </c>
      <c r="F83" s="31">
        <v>0</v>
      </c>
      <c r="G83" s="30">
        <v>0</v>
      </c>
      <c r="H83" s="31">
        <v>0</v>
      </c>
      <c r="I83" s="32">
        <v>323</v>
      </c>
      <c r="J83" s="32">
        <f>E83-(F83+H83+I83)</f>
        <v>0</v>
      </c>
      <c r="K83" s="122"/>
    </row>
    <row r="84" spans="1:11" x14ac:dyDescent="0.2">
      <c r="A84" s="1" t="s">
        <v>2</v>
      </c>
      <c r="B84" s="33"/>
      <c r="C84" s="34"/>
      <c r="D84" s="35" t="s">
        <v>20</v>
      </c>
      <c r="E84" s="36"/>
      <c r="F84" s="124"/>
      <c r="G84" s="36"/>
      <c r="H84" s="124"/>
      <c r="I84" s="125">
        <v>323</v>
      </c>
      <c r="J84" s="125"/>
      <c r="K84" s="122"/>
    </row>
    <row r="85" spans="1:11" x14ac:dyDescent="0.2">
      <c r="A85" s="1" t="s">
        <v>2</v>
      </c>
      <c r="B85" s="27" t="s">
        <v>1000</v>
      </c>
      <c r="C85" s="28" t="s">
        <v>1011</v>
      </c>
      <c r="D85" s="29" t="s">
        <v>1012</v>
      </c>
      <c r="E85" s="30">
        <v>4840</v>
      </c>
      <c r="F85" s="31">
        <v>0</v>
      </c>
      <c r="G85" s="30">
        <v>0</v>
      </c>
      <c r="H85" s="31">
        <v>0</v>
      </c>
      <c r="I85" s="32">
        <v>4840</v>
      </c>
      <c r="J85" s="32">
        <f>E85-(F85+H85+I85)</f>
        <v>0</v>
      </c>
      <c r="K85" s="122"/>
    </row>
    <row r="86" spans="1:11" x14ac:dyDescent="0.2">
      <c r="A86" s="1" t="s">
        <v>2</v>
      </c>
      <c r="B86" s="33"/>
      <c r="C86" s="34"/>
      <c r="D86" s="35" t="s">
        <v>20</v>
      </c>
      <c r="E86" s="36"/>
      <c r="F86" s="124"/>
      <c r="G86" s="36"/>
      <c r="H86" s="124"/>
      <c r="I86" s="125">
        <v>4840</v>
      </c>
      <c r="J86" s="125"/>
      <c r="K86" s="122"/>
    </row>
    <row r="87" spans="1:11" x14ac:dyDescent="0.2">
      <c r="A87" s="1" t="s">
        <v>2</v>
      </c>
      <c r="B87" s="27" t="s">
        <v>1000</v>
      </c>
      <c r="C87" s="28" t="s">
        <v>1013</v>
      </c>
      <c r="D87" s="29" t="s">
        <v>1014</v>
      </c>
      <c r="E87" s="30">
        <v>2420</v>
      </c>
      <c r="F87" s="31">
        <v>0</v>
      </c>
      <c r="G87" s="30">
        <v>0</v>
      </c>
      <c r="H87" s="31">
        <v>0</v>
      </c>
      <c r="I87" s="32">
        <v>2420</v>
      </c>
      <c r="J87" s="32">
        <f>E87-(F87+H87+I87)</f>
        <v>0</v>
      </c>
      <c r="K87" s="122"/>
    </row>
    <row r="88" spans="1:11" x14ac:dyDescent="0.2">
      <c r="A88" s="1" t="s">
        <v>2</v>
      </c>
      <c r="B88" s="33"/>
      <c r="C88" s="34"/>
      <c r="D88" s="35" t="s">
        <v>20</v>
      </c>
      <c r="E88" s="36"/>
      <c r="F88" s="124"/>
      <c r="G88" s="36"/>
      <c r="H88" s="124"/>
      <c r="I88" s="125">
        <v>2420</v>
      </c>
      <c r="J88" s="125"/>
      <c r="K88" s="122"/>
    </row>
    <row r="89" spans="1:11" x14ac:dyDescent="0.2">
      <c r="A89" s="1" t="s">
        <v>2</v>
      </c>
      <c r="B89" s="27" t="s">
        <v>1015</v>
      </c>
      <c r="C89" s="28" t="s">
        <v>1016</v>
      </c>
      <c r="D89" s="29" t="s">
        <v>1017</v>
      </c>
      <c r="E89" s="30">
        <v>381058</v>
      </c>
      <c r="F89" s="31">
        <v>121937.5</v>
      </c>
      <c r="G89" s="30">
        <v>0</v>
      </c>
      <c r="H89" s="31">
        <v>0</v>
      </c>
      <c r="I89" s="32">
        <v>121000</v>
      </c>
      <c r="J89" s="32">
        <f>E89-(F89+H89+I89)</f>
        <v>138120.5</v>
      </c>
      <c r="K89" s="122"/>
    </row>
    <row r="90" spans="1:11" x14ac:dyDescent="0.2">
      <c r="A90" s="1" t="s">
        <v>2</v>
      </c>
      <c r="B90" s="33"/>
      <c r="C90" s="34"/>
      <c r="D90" s="35" t="s">
        <v>1305</v>
      </c>
      <c r="E90" s="36"/>
      <c r="F90" s="124"/>
      <c r="G90" s="36"/>
      <c r="H90" s="124"/>
      <c r="I90" s="125">
        <v>80223</v>
      </c>
      <c r="J90" s="125"/>
      <c r="K90" s="122"/>
    </row>
    <row r="91" spans="1:11" x14ac:dyDescent="0.2">
      <c r="A91" s="1" t="s">
        <v>2</v>
      </c>
      <c r="B91" s="33"/>
      <c r="C91" s="34"/>
      <c r="D91" s="35" t="s">
        <v>1306</v>
      </c>
      <c r="E91" s="36"/>
      <c r="F91" s="124"/>
      <c r="G91" s="36"/>
      <c r="H91" s="124"/>
      <c r="I91" s="125">
        <v>4719</v>
      </c>
      <c r="J91" s="125"/>
      <c r="K91" s="122"/>
    </row>
    <row r="92" spans="1:11" x14ac:dyDescent="0.2">
      <c r="A92" s="1" t="s">
        <v>2</v>
      </c>
      <c r="B92" s="33"/>
      <c r="C92" s="34"/>
      <c r="D92" s="35" t="s">
        <v>20</v>
      </c>
      <c r="E92" s="36"/>
      <c r="F92" s="124"/>
      <c r="G92" s="36"/>
      <c r="H92" s="124"/>
      <c r="I92" s="125">
        <v>36058</v>
      </c>
      <c r="J92" s="125"/>
      <c r="K92" s="122"/>
    </row>
    <row r="93" spans="1:11" x14ac:dyDescent="0.2">
      <c r="A93" s="1" t="s">
        <v>2</v>
      </c>
      <c r="B93" s="27" t="s">
        <v>1015</v>
      </c>
      <c r="C93" s="28" t="s">
        <v>1018</v>
      </c>
      <c r="D93" s="29" t="s">
        <v>1019</v>
      </c>
      <c r="E93" s="30">
        <v>39936</v>
      </c>
      <c r="F93" s="31">
        <v>1953.79</v>
      </c>
      <c r="G93" s="30">
        <v>10000</v>
      </c>
      <c r="H93" s="31">
        <v>10000</v>
      </c>
      <c r="I93" s="32">
        <v>25880</v>
      </c>
      <c r="J93" s="32">
        <f>E93-(F93+H93+I93)</f>
        <v>2102.2099999999991</v>
      </c>
      <c r="K93" s="122"/>
    </row>
    <row r="94" spans="1:11" ht="13.5" thickBot="1" x14ac:dyDescent="0.25">
      <c r="A94" s="1" t="s">
        <v>2</v>
      </c>
      <c r="B94" s="33"/>
      <c r="C94" s="34"/>
      <c r="D94" s="35" t="s">
        <v>20</v>
      </c>
      <c r="E94" s="36"/>
      <c r="F94" s="124"/>
      <c r="G94" s="36"/>
      <c r="H94" s="124"/>
      <c r="I94" s="125">
        <v>25880</v>
      </c>
      <c r="J94" s="125"/>
      <c r="K94" s="122"/>
    </row>
    <row r="95" spans="1:11" ht="13.5" thickBot="1" x14ac:dyDescent="0.25">
      <c r="A95" s="1" t="s">
        <v>2</v>
      </c>
      <c r="B95" s="23" t="s">
        <v>1020</v>
      </c>
      <c r="C95" s="24"/>
      <c r="D95" s="25"/>
      <c r="E95" s="26">
        <v>2681065</v>
      </c>
      <c r="F95" s="123">
        <v>319825.46000000002</v>
      </c>
      <c r="G95" s="26">
        <v>194741.5</v>
      </c>
      <c r="H95" s="123">
        <v>198241.5</v>
      </c>
      <c r="I95" s="123">
        <v>395416.7</v>
      </c>
      <c r="J95" s="123">
        <v>1767581.34</v>
      </c>
      <c r="K95" s="122"/>
    </row>
    <row r="96" spans="1:11" ht="13.5" thickBot="1" x14ac:dyDescent="0.25">
      <c r="A96" s="1" t="s">
        <v>2</v>
      </c>
      <c r="B96" s="37"/>
      <c r="C96" s="38"/>
      <c r="D96" s="39" t="s">
        <v>195</v>
      </c>
      <c r="E96" s="40">
        <f>SUM(E12:E95)/2</f>
        <v>2681065</v>
      </c>
      <c r="F96" s="41">
        <f>SUM(F12:F95)/2</f>
        <v>319825.45999999996</v>
      </c>
      <c r="G96" s="40">
        <f>SUM(G12:G95)/2</f>
        <v>194741.5</v>
      </c>
      <c r="H96" s="126">
        <f>SUM(H12:H95)/2</f>
        <v>198241.5</v>
      </c>
      <c r="I96" s="126">
        <f>SUM(I12:I95)/3</f>
        <v>395416.7</v>
      </c>
      <c r="J96" s="126">
        <f>E96-(F96+H96+I96)</f>
        <v>1767581.34</v>
      </c>
      <c r="K96" s="42"/>
    </row>
    <row r="97" spans="1:11" x14ac:dyDescent="0.2">
      <c r="A97" s="1" t="s">
        <v>2</v>
      </c>
      <c r="C97" s="9"/>
      <c r="E97" s="122"/>
      <c r="F97" s="122"/>
      <c r="G97" s="122"/>
      <c r="H97" s="122"/>
      <c r="I97" s="122"/>
      <c r="J97" s="122"/>
      <c r="K97" s="12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10" fitToHeight="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2DDEC-F9BF-4DCB-BCE7-3AEA2462AEAC}">
  <sheetPr codeName="List6">
    <pageSetUpPr fitToPage="1"/>
  </sheetPr>
  <dimension ref="A3:K65"/>
  <sheetViews>
    <sheetView showGridLines="0" workbookViewId="0"/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119" customWidth="1"/>
    <col min="12" max="256" width="9.140625" style="3"/>
    <col min="257" max="257" width="5.7109375" style="3" customWidth="1"/>
    <col min="258" max="258" width="26.140625" style="3" customWidth="1"/>
    <col min="259" max="259" width="8.7109375" style="3" customWidth="1"/>
    <col min="260" max="260" width="37.140625" style="3" customWidth="1"/>
    <col min="261" max="267" width="15" style="3" customWidth="1"/>
    <col min="268" max="512" width="9.140625" style="3"/>
    <col min="513" max="513" width="5.7109375" style="3" customWidth="1"/>
    <col min="514" max="514" width="26.140625" style="3" customWidth="1"/>
    <col min="515" max="515" width="8.7109375" style="3" customWidth="1"/>
    <col min="516" max="516" width="37.140625" style="3" customWidth="1"/>
    <col min="517" max="523" width="15" style="3" customWidth="1"/>
    <col min="524" max="768" width="9.140625" style="3"/>
    <col min="769" max="769" width="5.7109375" style="3" customWidth="1"/>
    <col min="770" max="770" width="26.140625" style="3" customWidth="1"/>
    <col min="771" max="771" width="8.7109375" style="3" customWidth="1"/>
    <col min="772" max="772" width="37.140625" style="3" customWidth="1"/>
    <col min="773" max="779" width="15" style="3" customWidth="1"/>
    <col min="780" max="1024" width="9.140625" style="3"/>
    <col min="1025" max="1025" width="5.7109375" style="3" customWidth="1"/>
    <col min="1026" max="1026" width="26.140625" style="3" customWidth="1"/>
    <col min="1027" max="1027" width="8.7109375" style="3" customWidth="1"/>
    <col min="1028" max="1028" width="37.140625" style="3" customWidth="1"/>
    <col min="1029" max="1035" width="15" style="3" customWidth="1"/>
    <col min="1036" max="1280" width="9.140625" style="3"/>
    <col min="1281" max="1281" width="5.7109375" style="3" customWidth="1"/>
    <col min="1282" max="1282" width="26.140625" style="3" customWidth="1"/>
    <col min="1283" max="1283" width="8.7109375" style="3" customWidth="1"/>
    <col min="1284" max="1284" width="37.140625" style="3" customWidth="1"/>
    <col min="1285" max="1291" width="15" style="3" customWidth="1"/>
    <col min="1292" max="1536" width="9.140625" style="3"/>
    <col min="1537" max="1537" width="5.7109375" style="3" customWidth="1"/>
    <col min="1538" max="1538" width="26.140625" style="3" customWidth="1"/>
    <col min="1539" max="1539" width="8.7109375" style="3" customWidth="1"/>
    <col min="1540" max="1540" width="37.140625" style="3" customWidth="1"/>
    <col min="1541" max="1547" width="15" style="3" customWidth="1"/>
    <col min="1548" max="1792" width="9.140625" style="3"/>
    <col min="1793" max="1793" width="5.7109375" style="3" customWidth="1"/>
    <col min="1794" max="1794" width="26.140625" style="3" customWidth="1"/>
    <col min="1795" max="1795" width="8.7109375" style="3" customWidth="1"/>
    <col min="1796" max="1796" width="37.140625" style="3" customWidth="1"/>
    <col min="1797" max="1803" width="15" style="3" customWidth="1"/>
    <col min="1804" max="2048" width="9.140625" style="3"/>
    <col min="2049" max="2049" width="5.7109375" style="3" customWidth="1"/>
    <col min="2050" max="2050" width="26.140625" style="3" customWidth="1"/>
    <col min="2051" max="2051" width="8.7109375" style="3" customWidth="1"/>
    <col min="2052" max="2052" width="37.140625" style="3" customWidth="1"/>
    <col min="2053" max="2059" width="15" style="3" customWidth="1"/>
    <col min="2060" max="2304" width="9.140625" style="3"/>
    <col min="2305" max="2305" width="5.7109375" style="3" customWidth="1"/>
    <col min="2306" max="2306" width="26.140625" style="3" customWidth="1"/>
    <col min="2307" max="2307" width="8.7109375" style="3" customWidth="1"/>
    <col min="2308" max="2308" width="37.140625" style="3" customWidth="1"/>
    <col min="2309" max="2315" width="15" style="3" customWidth="1"/>
    <col min="2316" max="2560" width="9.140625" style="3"/>
    <col min="2561" max="2561" width="5.7109375" style="3" customWidth="1"/>
    <col min="2562" max="2562" width="26.140625" style="3" customWidth="1"/>
    <col min="2563" max="2563" width="8.7109375" style="3" customWidth="1"/>
    <col min="2564" max="2564" width="37.140625" style="3" customWidth="1"/>
    <col min="2565" max="2571" width="15" style="3" customWidth="1"/>
    <col min="2572" max="2816" width="9.140625" style="3"/>
    <col min="2817" max="2817" width="5.7109375" style="3" customWidth="1"/>
    <col min="2818" max="2818" width="26.140625" style="3" customWidth="1"/>
    <col min="2819" max="2819" width="8.7109375" style="3" customWidth="1"/>
    <col min="2820" max="2820" width="37.140625" style="3" customWidth="1"/>
    <col min="2821" max="2827" width="15" style="3" customWidth="1"/>
    <col min="2828" max="3072" width="9.140625" style="3"/>
    <col min="3073" max="3073" width="5.7109375" style="3" customWidth="1"/>
    <col min="3074" max="3074" width="26.140625" style="3" customWidth="1"/>
    <col min="3075" max="3075" width="8.7109375" style="3" customWidth="1"/>
    <col min="3076" max="3076" width="37.140625" style="3" customWidth="1"/>
    <col min="3077" max="3083" width="15" style="3" customWidth="1"/>
    <col min="3084" max="3328" width="9.140625" style="3"/>
    <col min="3329" max="3329" width="5.7109375" style="3" customWidth="1"/>
    <col min="3330" max="3330" width="26.140625" style="3" customWidth="1"/>
    <col min="3331" max="3331" width="8.7109375" style="3" customWidth="1"/>
    <col min="3332" max="3332" width="37.140625" style="3" customWidth="1"/>
    <col min="3333" max="3339" width="15" style="3" customWidth="1"/>
    <col min="3340" max="3584" width="9.140625" style="3"/>
    <col min="3585" max="3585" width="5.7109375" style="3" customWidth="1"/>
    <col min="3586" max="3586" width="26.140625" style="3" customWidth="1"/>
    <col min="3587" max="3587" width="8.7109375" style="3" customWidth="1"/>
    <col min="3588" max="3588" width="37.140625" style="3" customWidth="1"/>
    <col min="3589" max="3595" width="15" style="3" customWidth="1"/>
    <col min="3596" max="3840" width="9.140625" style="3"/>
    <col min="3841" max="3841" width="5.7109375" style="3" customWidth="1"/>
    <col min="3842" max="3842" width="26.140625" style="3" customWidth="1"/>
    <col min="3843" max="3843" width="8.7109375" style="3" customWidth="1"/>
    <col min="3844" max="3844" width="37.140625" style="3" customWidth="1"/>
    <col min="3845" max="3851" width="15" style="3" customWidth="1"/>
    <col min="3852" max="4096" width="9.140625" style="3"/>
    <col min="4097" max="4097" width="5.7109375" style="3" customWidth="1"/>
    <col min="4098" max="4098" width="26.140625" style="3" customWidth="1"/>
    <col min="4099" max="4099" width="8.7109375" style="3" customWidth="1"/>
    <col min="4100" max="4100" width="37.140625" style="3" customWidth="1"/>
    <col min="4101" max="4107" width="15" style="3" customWidth="1"/>
    <col min="4108" max="4352" width="9.140625" style="3"/>
    <col min="4353" max="4353" width="5.7109375" style="3" customWidth="1"/>
    <col min="4354" max="4354" width="26.140625" style="3" customWidth="1"/>
    <col min="4355" max="4355" width="8.7109375" style="3" customWidth="1"/>
    <col min="4356" max="4356" width="37.140625" style="3" customWidth="1"/>
    <col min="4357" max="4363" width="15" style="3" customWidth="1"/>
    <col min="4364" max="4608" width="9.140625" style="3"/>
    <col min="4609" max="4609" width="5.7109375" style="3" customWidth="1"/>
    <col min="4610" max="4610" width="26.140625" style="3" customWidth="1"/>
    <col min="4611" max="4611" width="8.7109375" style="3" customWidth="1"/>
    <col min="4612" max="4612" width="37.140625" style="3" customWidth="1"/>
    <col min="4613" max="4619" width="15" style="3" customWidth="1"/>
    <col min="4620" max="4864" width="9.140625" style="3"/>
    <col min="4865" max="4865" width="5.7109375" style="3" customWidth="1"/>
    <col min="4866" max="4866" width="26.140625" style="3" customWidth="1"/>
    <col min="4867" max="4867" width="8.7109375" style="3" customWidth="1"/>
    <col min="4868" max="4868" width="37.140625" style="3" customWidth="1"/>
    <col min="4869" max="4875" width="15" style="3" customWidth="1"/>
    <col min="4876" max="5120" width="9.140625" style="3"/>
    <col min="5121" max="5121" width="5.7109375" style="3" customWidth="1"/>
    <col min="5122" max="5122" width="26.140625" style="3" customWidth="1"/>
    <col min="5123" max="5123" width="8.7109375" style="3" customWidth="1"/>
    <col min="5124" max="5124" width="37.140625" style="3" customWidth="1"/>
    <col min="5125" max="5131" width="15" style="3" customWidth="1"/>
    <col min="5132" max="5376" width="9.140625" style="3"/>
    <col min="5377" max="5377" width="5.7109375" style="3" customWidth="1"/>
    <col min="5378" max="5378" width="26.140625" style="3" customWidth="1"/>
    <col min="5379" max="5379" width="8.7109375" style="3" customWidth="1"/>
    <col min="5380" max="5380" width="37.140625" style="3" customWidth="1"/>
    <col min="5381" max="5387" width="15" style="3" customWidth="1"/>
    <col min="5388" max="5632" width="9.140625" style="3"/>
    <col min="5633" max="5633" width="5.7109375" style="3" customWidth="1"/>
    <col min="5634" max="5634" width="26.140625" style="3" customWidth="1"/>
    <col min="5635" max="5635" width="8.7109375" style="3" customWidth="1"/>
    <col min="5636" max="5636" width="37.140625" style="3" customWidth="1"/>
    <col min="5637" max="5643" width="15" style="3" customWidth="1"/>
    <col min="5644" max="5888" width="9.140625" style="3"/>
    <col min="5889" max="5889" width="5.7109375" style="3" customWidth="1"/>
    <col min="5890" max="5890" width="26.140625" style="3" customWidth="1"/>
    <col min="5891" max="5891" width="8.7109375" style="3" customWidth="1"/>
    <col min="5892" max="5892" width="37.140625" style="3" customWidth="1"/>
    <col min="5893" max="5899" width="15" style="3" customWidth="1"/>
    <col min="5900" max="6144" width="9.140625" style="3"/>
    <col min="6145" max="6145" width="5.7109375" style="3" customWidth="1"/>
    <col min="6146" max="6146" width="26.140625" style="3" customWidth="1"/>
    <col min="6147" max="6147" width="8.7109375" style="3" customWidth="1"/>
    <col min="6148" max="6148" width="37.140625" style="3" customWidth="1"/>
    <col min="6149" max="6155" width="15" style="3" customWidth="1"/>
    <col min="6156" max="6400" width="9.140625" style="3"/>
    <col min="6401" max="6401" width="5.7109375" style="3" customWidth="1"/>
    <col min="6402" max="6402" width="26.140625" style="3" customWidth="1"/>
    <col min="6403" max="6403" width="8.7109375" style="3" customWidth="1"/>
    <col min="6404" max="6404" width="37.140625" style="3" customWidth="1"/>
    <col min="6405" max="6411" width="15" style="3" customWidth="1"/>
    <col min="6412" max="6656" width="9.140625" style="3"/>
    <col min="6657" max="6657" width="5.7109375" style="3" customWidth="1"/>
    <col min="6658" max="6658" width="26.140625" style="3" customWidth="1"/>
    <col min="6659" max="6659" width="8.7109375" style="3" customWidth="1"/>
    <col min="6660" max="6660" width="37.140625" style="3" customWidth="1"/>
    <col min="6661" max="6667" width="15" style="3" customWidth="1"/>
    <col min="6668" max="6912" width="9.140625" style="3"/>
    <col min="6913" max="6913" width="5.7109375" style="3" customWidth="1"/>
    <col min="6914" max="6914" width="26.140625" style="3" customWidth="1"/>
    <col min="6915" max="6915" width="8.7109375" style="3" customWidth="1"/>
    <col min="6916" max="6916" width="37.140625" style="3" customWidth="1"/>
    <col min="6917" max="6923" width="15" style="3" customWidth="1"/>
    <col min="6924" max="7168" width="9.140625" style="3"/>
    <col min="7169" max="7169" width="5.7109375" style="3" customWidth="1"/>
    <col min="7170" max="7170" width="26.140625" style="3" customWidth="1"/>
    <col min="7171" max="7171" width="8.7109375" style="3" customWidth="1"/>
    <col min="7172" max="7172" width="37.140625" style="3" customWidth="1"/>
    <col min="7173" max="7179" width="15" style="3" customWidth="1"/>
    <col min="7180" max="7424" width="9.140625" style="3"/>
    <col min="7425" max="7425" width="5.7109375" style="3" customWidth="1"/>
    <col min="7426" max="7426" width="26.140625" style="3" customWidth="1"/>
    <col min="7427" max="7427" width="8.7109375" style="3" customWidth="1"/>
    <col min="7428" max="7428" width="37.140625" style="3" customWidth="1"/>
    <col min="7429" max="7435" width="15" style="3" customWidth="1"/>
    <col min="7436" max="7680" width="9.140625" style="3"/>
    <col min="7681" max="7681" width="5.7109375" style="3" customWidth="1"/>
    <col min="7682" max="7682" width="26.140625" style="3" customWidth="1"/>
    <col min="7683" max="7683" width="8.7109375" style="3" customWidth="1"/>
    <col min="7684" max="7684" width="37.140625" style="3" customWidth="1"/>
    <col min="7685" max="7691" width="15" style="3" customWidth="1"/>
    <col min="7692" max="7936" width="9.140625" style="3"/>
    <col min="7937" max="7937" width="5.7109375" style="3" customWidth="1"/>
    <col min="7938" max="7938" width="26.140625" style="3" customWidth="1"/>
    <col min="7939" max="7939" width="8.7109375" style="3" customWidth="1"/>
    <col min="7940" max="7940" width="37.140625" style="3" customWidth="1"/>
    <col min="7941" max="7947" width="15" style="3" customWidth="1"/>
    <col min="7948" max="8192" width="9.140625" style="3"/>
    <col min="8193" max="8193" width="5.7109375" style="3" customWidth="1"/>
    <col min="8194" max="8194" width="26.140625" style="3" customWidth="1"/>
    <col min="8195" max="8195" width="8.7109375" style="3" customWidth="1"/>
    <col min="8196" max="8196" width="37.140625" style="3" customWidth="1"/>
    <col min="8197" max="8203" width="15" style="3" customWidth="1"/>
    <col min="8204" max="8448" width="9.140625" style="3"/>
    <col min="8449" max="8449" width="5.7109375" style="3" customWidth="1"/>
    <col min="8450" max="8450" width="26.140625" style="3" customWidth="1"/>
    <col min="8451" max="8451" width="8.7109375" style="3" customWidth="1"/>
    <col min="8452" max="8452" width="37.140625" style="3" customWidth="1"/>
    <col min="8453" max="8459" width="15" style="3" customWidth="1"/>
    <col min="8460" max="8704" width="9.140625" style="3"/>
    <col min="8705" max="8705" width="5.7109375" style="3" customWidth="1"/>
    <col min="8706" max="8706" width="26.140625" style="3" customWidth="1"/>
    <col min="8707" max="8707" width="8.7109375" style="3" customWidth="1"/>
    <col min="8708" max="8708" width="37.140625" style="3" customWidth="1"/>
    <col min="8709" max="8715" width="15" style="3" customWidth="1"/>
    <col min="8716" max="8960" width="9.140625" style="3"/>
    <col min="8961" max="8961" width="5.7109375" style="3" customWidth="1"/>
    <col min="8962" max="8962" width="26.140625" style="3" customWidth="1"/>
    <col min="8963" max="8963" width="8.7109375" style="3" customWidth="1"/>
    <col min="8964" max="8964" width="37.140625" style="3" customWidth="1"/>
    <col min="8965" max="8971" width="15" style="3" customWidth="1"/>
    <col min="8972" max="9216" width="9.140625" style="3"/>
    <col min="9217" max="9217" width="5.7109375" style="3" customWidth="1"/>
    <col min="9218" max="9218" width="26.140625" style="3" customWidth="1"/>
    <col min="9219" max="9219" width="8.7109375" style="3" customWidth="1"/>
    <col min="9220" max="9220" width="37.140625" style="3" customWidth="1"/>
    <col min="9221" max="9227" width="15" style="3" customWidth="1"/>
    <col min="9228" max="9472" width="9.140625" style="3"/>
    <col min="9473" max="9473" width="5.7109375" style="3" customWidth="1"/>
    <col min="9474" max="9474" width="26.140625" style="3" customWidth="1"/>
    <col min="9475" max="9475" width="8.7109375" style="3" customWidth="1"/>
    <col min="9476" max="9476" width="37.140625" style="3" customWidth="1"/>
    <col min="9477" max="9483" width="15" style="3" customWidth="1"/>
    <col min="9484" max="9728" width="9.140625" style="3"/>
    <col min="9729" max="9729" width="5.7109375" style="3" customWidth="1"/>
    <col min="9730" max="9730" width="26.140625" style="3" customWidth="1"/>
    <col min="9731" max="9731" width="8.7109375" style="3" customWidth="1"/>
    <col min="9732" max="9732" width="37.140625" style="3" customWidth="1"/>
    <col min="9733" max="9739" width="15" style="3" customWidth="1"/>
    <col min="9740" max="9984" width="9.140625" style="3"/>
    <col min="9985" max="9985" width="5.7109375" style="3" customWidth="1"/>
    <col min="9986" max="9986" width="26.140625" style="3" customWidth="1"/>
    <col min="9987" max="9987" width="8.7109375" style="3" customWidth="1"/>
    <col min="9988" max="9988" width="37.140625" style="3" customWidth="1"/>
    <col min="9989" max="9995" width="15" style="3" customWidth="1"/>
    <col min="9996" max="10240" width="9.140625" style="3"/>
    <col min="10241" max="10241" width="5.7109375" style="3" customWidth="1"/>
    <col min="10242" max="10242" width="26.140625" style="3" customWidth="1"/>
    <col min="10243" max="10243" width="8.7109375" style="3" customWidth="1"/>
    <col min="10244" max="10244" width="37.140625" style="3" customWidth="1"/>
    <col min="10245" max="10251" width="15" style="3" customWidth="1"/>
    <col min="10252" max="10496" width="9.140625" style="3"/>
    <col min="10497" max="10497" width="5.7109375" style="3" customWidth="1"/>
    <col min="10498" max="10498" width="26.140625" style="3" customWidth="1"/>
    <col min="10499" max="10499" width="8.7109375" style="3" customWidth="1"/>
    <col min="10500" max="10500" width="37.140625" style="3" customWidth="1"/>
    <col min="10501" max="10507" width="15" style="3" customWidth="1"/>
    <col min="10508" max="10752" width="9.140625" style="3"/>
    <col min="10753" max="10753" width="5.7109375" style="3" customWidth="1"/>
    <col min="10754" max="10754" width="26.140625" style="3" customWidth="1"/>
    <col min="10755" max="10755" width="8.7109375" style="3" customWidth="1"/>
    <col min="10756" max="10756" width="37.140625" style="3" customWidth="1"/>
    <col min="10757" max="10763" width="15" style="3" customWidth="1"/>
    <col min="10764" max="11008" width="9.140625" style="3"/>
    <col min="11009" max="11009" width="5.7109375" style="3" customWidth="1"/>
    <col min="11010" max="11010" width="26.140625" style="3" customWidth="1"/>
    <col min="11011" max="11011" width="8.7109375" style="3" customWidth="1"/>
    <col min="11012" max="11012" width="37.140625" style="3" customWidth="1"/>
    <col min="11013" max="11019" width="15" style="3" customWidth="1"/>
    <col min="11020" max="11264" width="9.140625" style="3"/>
    <col min="11265" max="11265" width="5.7109375" style="3" customWidth="1"/>
    <col min="11266" max="11266" width="26.140625" style="3" customWidth="1"/>
    <col min="11267" max="11267" width="8.7109375" style="3" customWidth="1"/>
    <col min="11268" max="11268" width="37.140625" style="3" customWidth="1"/>
    <col min="11269" max="11275" width="15" style="3" customWidth="1"/>
    <col min="11276" max="11520" width="9.140625" style="3"/>
    <col min="11521" max="11521" width="5.7109375" style="3" customWidth="1"/>
    <col min="11522" max="11522" width="26.140625" style="3" customWidth="1"/>
    <col min="11523" max="11523" width="8.7109375" style="3" customWidth="1"/>
    <col min="11524" max="11524" width="37.140625" style="3" customWidth="1"/>
    <col min="11525" max="11531" width="15" style="3" customWidth="1"/>
    <col min="11532" max="11776" width="9.140625" style="3"/>
    <col min="11777" max="11777" width="5.7109375" style="3" customWidth="1"/>
    <col min="11778" max="11778" width="26.140625" style="3" customWidth="1"/>
    <col min="11779" max="11779" width="8.7109375" style="3" customWidth="1"/>
    <col min="11780" max="11780" width="37.140625" style="3" customWidth="1"/>
    <col min="11781" max="11787" width="15" style="3" customWidth="1"/>
    <col min="11788" max="12032" width="9.140625" style="3"/>
    <col min="12033" max="12033" width="5.7109375" style="3" customWidth="1"/>
    <col min="12034" max="12034" width="26.140625" style="3" customWidth="1"/>
    <col min="12035" max="12035" width="8.7109375" style="3" customWidth="1"/>
    <col min="12036" max="12036" width="37.140625" style="3" customWidth="1"/>
    <col min="12037" max="12043" width="15" style="3" customWidth="1"/>
    <col min="12044" max="12288" width="9.140625" style="3"/>
    <col min="12289" max="12289" width="5.7109375" style="3" customWidth="1"/>
    <col min="12290" max="12290" width="26.140625" style="3" customWidth="1"/>
    <col min="12291" max="12291" width="8.7109375" style="3" customWidth="1"/>
    <col min="12292" max="12292" width="37.140625" style="3" customWidth="1"/>
    <col min="12293" max="12299" width="15" style="3" customWidth="1"/>
    <col min="12300" max="12544" width="9.140625" style="3"/>
    <col min="12545" max="12545" width="5.7109375" style="3" customWidth="1"/>
    <col min="12546" max="12546" width="26.140625" style="3" customWidth="1"/>
    <col min="12547" max="12547" width="8.7109375" style="3" customWidth="1"/>
    <col min="12548" max="12548" width="37.140625" style="3" customWidth="1"/>
    <col min="12549" max="12555" width="15" style="3" customWidth="1"/>
    <col min="12556" max="12800" width="9.140625" style="3"/>
    <col min="12801" max="12801" width="5.7109375" style="3" customWidth="1"/>
    <col min="12802" max="12802" width="26.140625" style="3" customWidth="1"/>
    <col min="12803" max="12803" width="8.7109375" style="3" customWidth="1"/>
    <col min="12804" max="12804" width="37.140625" style="3" customWidth="1"/>
    <col min="12805" max="12811" width="15" style="3" customWidth="1"/>
    <col min="12812" max="13056" width="9.140625" style="3"/>
    <col min="13057" max="13057" width="5.7109375" style="3" customWidth="1"/>
    <col min="13058" max="13058" width="26.140625" style="3" customWidth="1"/>
    <col min="13059" max="13059" width="8.7109375" style="3" customWidth="1"/>
    <col min="13060" max="13060" width="37.140625" style="3" customWidth="1"/>
    <col min="13061" max="13067" width="15" style="3" customWidth="1"/>
    <col min="13068" max="13312" width="9.140625" style="3"/>
    <col min="13313" max="13313" width="5.7109375" style="3" customWidth="1"/>
    <col min="13314" max="13314" width="26.140625" style="3" customWidth="1"/>
    <col min="13315" max="13315" width="8.7109375" style="3" customWidth="1"/>
    <col min="13316" max="13316" width="37.140625" style="3" customWidth="1"/>
    <col min="13317" max="13323" width="15" style="3" customWidth="1"/>
    <col min="13324" max="13568" width="9.140625" style="3"/>
    <col min="13569" max="13569" width="5.7109375" style="3" customWidth="1"/>
    <col min="13570" max="13570" width="26.140625" style="3" customWidth="1"/>
    <col min="13571" max="13571" width="8.7109375" style="3" customWidth="1"/>
    <col min="13572" max="13572" width="37.140625" style="3" customWidth="1"/>
    <col min="13573" max="13579" width="15" style="3" customWidth="1"/>
    <col min="13580" max="13824" width="9.140625" style="3"/>
    <col min="13825" max="13825" width="5.7109375" style="3" customWidth="1"/>
    <col min="13826" max="13826" width="26.140625" style="3" customWidth="1"/>
    <col min="13827" max="13827" width="8.7109375" style="3" customWidth="1"/>
    <col min="13828" max="13828" width="37.140625" style="3" customWidth="1"/>
    <col min="13829" max="13835" width="15" style="3" customWidth="1"/>
    <col min="13836" max="14080" width="9.140625" style="3"/>
    <col min="14081" max="14081" width="5.7109375" style="3" customWidth="1"/>
    <col min="14082" max="14082" width="26.140625" style="3" customWidth="1"/>
    <col min="14083" max="14083" width="8.7109375" style="3" customWidth="1"/>
    <col min="14084" max="14084" width="37.140625" style="3" customWidth="1"/>
    <col min="14085" max="14091" width="15" style="3" customWidth="1"/>
    <col min="14092" max="14336" width="9.140625" style="3"/>
    <col min="14337" max="14337" width="5.7109375" style="3" customWidth="1"/>
    <col min="14338" max="14338" width="26.140625" style="3" customWidth="1"/>
    <col min="14339" max="14339" width="8.7109375" style="3" customWidth="1"/>
    <col min="14340" max="14340" width="37.140625" style="3" customWidth="1"/>
    <col min="14341" max="14347" width="15" style="3" customWidth="1"/>
    <col min="14348" max="14592" width="9.140625" style="3"/>
    <col min="14593" max="14593" width="5.7109375" style="3" customWidth="1"/>
    <col min="14594" max="14594" width="26.140625" style="3" customWidth="1"/>
    <col min="14595" max="14595" width="8.7109375" style="3" customWidth="1"/>
    <col min="14596" max="14596" width="37.140625" style="3" customWidth="1"/>
    <col min="14597" max="14603" width="15" style="3" customWidth="1"/>
    <col min="14604" max="14848" width="9.140625" style="3"/>
    <col min="14849" max="14849" width="5.7109375" style="3" customWidth="1"/>
    <col min="14850" max="14850" width="26.140625" style="3" customWidth="1"/>
    <col min="14851" max="14851" width="8.7109375" style="3" customWidth="1"/>
    <col min="14852" max="14852" width="37.140625" style="3" customWidth="1"/>
    <col min="14853" max="14859" width="15" style="3" customWidth="1"/>
    <col min="14860" max="15104" width="9.140625" style="3"/>
    <col min="15105" max="15105" width="5.7109375" style="3" customWidth="1"/>
    <col min="15106" max="15106" width="26.140625" style="3" customWidth="1"/>
    <col min="15107" max="15107" width="8.7109375" style="3" customWidth="1"/>
    <col min="15108" max="15108" width="37.140625" style="3" customWidth="1"/>
    <col min="15109" max="15115" width="15" style="3" customWidth="1"/>
    <col min="15116" max="15360" width="9.140625" style="3"/>
    <col min="15361" max="15361" width="5.7109375" style="3" customWidth="1"/>
    <col min="15362" max="15362" width="26.140625" style="3" customWidth="1"/>
    <col min="15363" max="15363" width="8.7109375" style="3" customWidth="1"/>
    <col min="15364" max="15364" width="37.140625" style="3" customWidth="1"/>
    <col min="15365" max="15371" width="15" style="3" customWidth="1"/>
    <col min="15372" max="15616" width="9.140625" style="3"/>
    <col min="15617" max="15617" width="5.7109375" style="3" customWidth="1"/>
    <col min="15618" max="15618" width="26.140625" style="3" customWidth="1"/>
    <col min="15619" max="15619" width="8.7109375" style="3" customWidth="1"/>
    <col min="15620" max="15620" width="37.140625" style="3" customWidth="1"/>
    <col min="15621" max="15627" width="15" style="3" customWidth="1"/>
    <col min="15628" max="15872" width="9.140625" style="3"/>
    <col min="15873" max="15873" width="5.7109375" style="3" customWidth="1"/>
    <col min="15874" max="15874" width="26.140625" style="3" customWidth="1"/>
    <col min="15875" max="15875" width="8.7109375" style="3" customWidth="1"/>
    <col min="15876" max="15876" width="37.140625" style="3" customWidth="1"/>
    <col min="15877" max="15883" width="15" style="3" customWidth="1"/>
    <col min="15884" max="16128" width="9.140625" style="3"/>
    <col min="16129" max="16129" width="5.7109375" style="3" customWidth="1"/>
    <col min="16130" max="16130" width="26.140625" style="3" customWidth="1"/>
    <col min="16131" max="16131" width="8.7109375" style="3" customWidth="1"/>
    <col min="16132" max="16132" width="37.140625" style="3" customWidth="1"/>
    <col min="16133" max="16139" width="15" style="3" customWidth="1"/>
    <col min="16140" max="16384" width="9.140625" style="3"/>
  </cols>
  <sheetData>
    <row r="3" spans="1:11" x14ac:dyDescent="0.2">
      <c r="B3" s="2" t="s">
        <v>0</v>
      </c>
      <c r="C3" s="2"/>
      <c r="D3" s="2"/>
      <c r="E3" s="127"/>
      <c r="F3" s="127"/>
      <c r="G3" s="127"/>
      <c r="H3" s="127"/>
      <c r="I3" s="127"/>
      <c r="J3" s="127"/>
    </row>
    <row r="4" spans="1:11" x14ac:dyDescent="0.2">
      <c r="B4" s="2" t="s">
        <v>1</v>
      </c>
      <c r="C4" s="2"/>
      <c r="D4" s="2"/>
      <c r="E4" s="127"/>
      <c r="F4" s="127"/>
      <c r="G4" s="127"/>
      <c r="H4" s="127"/>
      <c r="I4" s="127"/>
      <c r="J4" s="127"/>
    </row>
    <row r="5" spans="1:11" x14ac:dyDescent="0.2">
      <c r="B5" s="2" t="s">
        <v>1272</v>
      </c>
      <c r="C5" s="2"/>
      <c r="D5" s="2"/>
      <c r="E5" s="127"/>
      <c r="F5" s="127"/>
      <c r="G5" s="127"/>
      <c r="H5" s="127"/>
      <c r="I5" s="127"/>
      <c r="J5" s="127"/>
    </row>
    <row r="7" spans="1:11" ht="18" x14ac:dyDescent="0.25">
      <c r="A7" s="4" t="s">
        <v>2</v>
      </c>
      <c r="B7" s="5" t="s">
        <v>1021</v>
      </c>
      <c r="C7" s="6"/>
      <c r="D7" s="7"/>
      <c r="E7" s="121"/>
      <c r="F7" s="121"/>
      <c r="G7" s="121"/>
      <c r="H7" s="121"/>
      <c r="I7" s="121"/>
      <c r="J7" s="8"/>
      <c r="K7" s="122"/>
    </row>
    <row r="8" spans="1:11" ht="13.5" thickBot="1" x14ac:dyDescent="0.25">
      <c r="A8" s="1" t="s">
        <v>2</v>
      </c>
      <c r="C8" s="9"/>
      <c r="E8" s="122"/>
      <c r="F8" s="122"/>
      <c r="G8" s="122"/>
      <c r="H8" s="122"/>
      <c r="I8" s="122"/>
      <c r="J8" s="122"/>
      <c r="K8" s="122"/>
    </row>
    <row r="9" spans="1:11" ht="34.5" customHeight="1" thickBot="1" x14ac:dyDescent="0.25">
      <c r="A9" s="1" t="s">
        <v>2</v>
      </c>
      <c r="B9" s="10"/>
      <c r="C9" s="11"/>
      <c r="D9" s="12" t="s">
        <v>4</v>
      </c>
      <c r="E9" s="145" t="s">
        <v>5</v>
      </c>
      <c r="F9" s="146"/>
      <c r="G9" s="145" t="s">
        <v>6</v>
      </c>
      <c r="H9" s="146"/>
      <c r="I9" s="120"/>
      <c r="J9" s="120"/>
      <c r="K9" s="122"/>
    </row>
    <row r="10" spans="1:11" ht="34.5" customHeight="1" x14ac:dyDescent="0.2">
      <c r="A10" s="1" t="s">
        <v>2</v>
      </c>
      <c r="B10" s="13" t="s">
        <v>7</v>
      </c>
      <c r="C10" s="14" t="s">
        <v>8</v>
      </c>
      <c r="D10" s="15" t="s">
        <v>9</v>
      </c>
      <c r="E10" s="16" t="s">
        <v>10</v>
      </c>
      <c r="F10" s="17" t="s">
        <v>11</v>
      </c>
      <c r="G10" s="16" t="s">
        <v>12</v>
      </c>
      <c r="H10" s="17" t="s">
        <v>13</v>
      </c>
      <c r="I10" s="17" t="s">
        <v>14</v>
      </c>
      <c r="J10" s="17" t="s">
        <v>15</v>
      </c>
      <c r="K10" s="122"/>
    </row>
    <row r="11" spans="1:11" ht="13.5" customHeight="1" thickBot="1" x14ac:dyDescent="0.25">
      <c r="A11" s="1" t="s">
        <v>2</v>
      </c>
      <c r="B11" s="18"/>
      <c r="C11" s="19"/>
      <c r="D11" s="20"/>
      <c r="E11" s="21"/>
      <c r="F11" s="22"/>
      <c r="G11" s="21"/>
      <c r="H11" s="22"/>
      <c r="I11" s="22"/>
      <c r="J11" s="22"/>
      <c r="K11" s="122"/>
    </row>
    <row r="12" spans="1:11" ht="13.5" thickBot="1" x14ac:dyDescent="0.25">
      <c r="A12" s="1" t="s">
        <v>2</v>
      </c>
      <c r="B12" s="23" t="s">
        <v>1022</v>
      </c>
      <c r="C12" s="24"/>
      <c r="D12" s="25"/>
      <c r="E12" s="26"/>
      <c r="F12" s="123"/>
      <c r="G12" s="26"/>
      <c r="H12" s="123"/>
      <c r="I12" s="123"/>
      <c r="J12" s="123"/>
      <c r="K12" s="122"/>
    </row>
    <row r="13" spans="1:11" x14ac:dyDescent="0.2">
      <c r="A13" s="1" t="s">
        <v>2</v>
      </c>
      <c r="B13" s="27" t="s">
        <v>1023</v>
      </c>
      <c r="C13" s="28" t="s">
        <v>1024</v>
      </c>
      <c r="D13" s="29" t="s">
        <v>1025</v>
      </c>
      <c r="E13" s="30">
        <v>300000</v>
      </c>
      <c r="F13" s="31">
        <v>7876</v>
      </c>
      <c r="G13" s="30">
        <v>8000</v>
      </c>
      <c r="H13" s="31">
        <v>8000</v>
      </c>
      <c r="I13" s="32">
        <v>6000</v>
      </c>
      <c r="J13" s="32">
        <f>E13-(F13+H13+I13)</f>
        <v>278124</v>
      </c>
      <c r="K13" s="122"/>
    </row>
    <row r="14" spans="1:11" x14ac:dyDescent="0.2">
      <c r="A14" s="1" t="s">
        <v>2</v>
      </c>
      <c r="B14" s="33"/>
      <c r="C14" s="34"/>
      <c r="D14" s="35" t="s">
        <v>20</v>
      </c>
      <c r="E14" s="36"/>
      <c r="F14" s="124"/>
      <c r="G14" s="36"/>
      <c r="H14" s="124"/>
      <c r="I14" s="125">
        <v>6000</v>
      </c>
      <c r="J14" s="125"/>
      <c r="K14" s="122"/>
    </row>
    <row r="15" spans="1:11" x14ac:dyDescent="0.2">
      <c r="A15" s="1" t="s">
        <v>2</v>
      </c>
      <c r="B15" s="27" t="s">
        <v>1023</v>
      </c>
      <c r="C15" s="28" t="s">
        <v>1026</v>
      </c>
      <c r="D15" s="29" t="s">
        <v>1027</v>
      </c>
      <c r="E15" s="30">
        <v>700000</v>
      </c>
      <c r="F15" s="31">
        <v>8000</v>
      </c>
      <c r="G15" s="30">
        <v>20000</v>
      </c>
      <c r="H15" s="31">
        <v>20000</v>
      </c>
      <c r="I15" s="32">
        <v>40000</v>
      </c>
      <c r="J15" s="32">
        <f>E15-(F15+H15+I15)</f>
        <v>632000</v>
      </c>
      <c r="K15" s="122"/>
    </row>
    <row r="16" spans="1:11" x14ac:dyDescent="0.2">
      <c r="A16" s="1" t="s">
        <v>2</v>
      </c>
      <c r="B16" s="33"/>
      <c r="C16" s="34"/>
      <c r="D16" s="35" t="s">
        <v>20</v>
      </c>
      <c r="E16" s="36"/>
      <c r="F16" s="124"/>
      <c r="G16" s="36"/>
      <c r="H16" s="124"/>
      <c r="I16" s="125">
        <v>40000</v>
      </c>
      <c r="J16" s="125"/>
      <c r="K16" s="122"/>
    </row>
    <row r="17" spans="1:11" x14ac:dyDescent="0.2">
      <c r="A17" s="1" t="s">
        <v>2</v>
      </c>
      <c r="B17" s="27" t="s">
        <v>1028</v>
      </c>
      <c r="C17" s="28" t="s">
        <v>1029</v>
      </c>
      <c r="D17" s="29" t="s">
        <v>1030</v>
      </c>
      <c r="E17" s="30">
        <v>850000</v>
      </c>
      <c r="F17" s="31">
        <v>21589.84</v>
      </c>
      <c r="G17" s="30">
        <v>7000</v>
      </c>
      <c r="H17" s="31">
        <v>7000</v>
      </c>
      <c r="I17" s="32">
        <v>20000</v>
      </c>
      <c r="J17" s="32">
        <f>E17-(F17+H17+I17)</f>
        <v>801410.16</v>
      </c>
      <c r="K17" s="122"/>
    </row>
    <row r="18" spans="1:11" x14ac:dyDescent="0.2">
      <c r="A18" s="1" t="s">
        <v>2</v>
      </c>
      <c r="B18" s="33"/>
      <c r="C18" s="34"/>
      <c r="D18" s="35" t="s">
        <v>20</v>
      </c>
      <c r="E18" s="36"/>
      <c r="F18" s="124"/>
      <c r="G18" s="36"/>
      <c r="H18" s="124"/>
      <c r="I18" s="125">
        <v>20000</v>
      </c>
      <c r="J18" s="125"/>
      <c r="K18" s="122"/>
    </row>
    <row r="19" spans="1:11" x14ac:dyDescent="0.2">
      <c r="A19" s="1" t="s">
        <v>2</v>
      </c>
      <c r="B19" s="27" t="s">
        <v>1028</v>
      </c>
      <c r="C19" s="28" t="s">
        <v>1031</v>
      </c>
      <c r="D19" s="29" t="s">
        <v>1032</v>
      </c>
      <c r="E19" s="30">
        <v>95500</v>
      </c>
      <c r="F19" s="31">
        <v>15073.14</v>
      </c>
      <c r="G19" s="30">
        <v>0</v>
      </c>
      <c r="H19" s="31">
        <v>0</v>
      </c>
      <c r="I19" s="32">
        <v>1650</v>
      </c>
      <c r="J19" s="32">
        <f>E19-(F19+H19+I19)</f>
        <v>78776.86</v>
      </c>
      <c r="K19" s="122"/>
    </row>
    <row r="20" spans="1:11" x14ac:dyDescent="0.2">
      <c r="A20" s="1" t="s">
        <v>2</v>
      </c>
      <c r="B20" s="33"/>
      <c r="C20" s="34"/>
      <c r="D20" s="35" t="s">
        <v>20</v>
      </c>
      <c r="E20" s="36"/>
      <c r="F20" s="124"/>
      <c r="G20" s="36"/>
      <c r="H20" s="124"/>
      <c r="I20" s="125">
        <v>1650</v>
      </c>
      <c r="J20" s="125"/>
      <c r="K20" s="122"/>
    </row>
    <row r="21" spans="1:11" x14ac:dyDescent="0.2">
      <c r="A21" s="1" t="s">
        <v>2</v>
      </c>
      <c r="B21" s="27" t="s">
        <v>1028</v>
      </c>
      <c r="C21" s="28" t="s">
        <v>1033</v>
      </c>
      <c r="D21" s="29" t="s">
        <v>1034</v>
      </c>
      <c r="E21" s="30">
        <v>40000</v>
      </c>
      <c r="F21" s="31">
        <v>13798.81</v>
      </c>
      <c r="G21" s="30">
        <v>2000</v>
      </c>
      <c r="H21" s="31">
        <v>4000</v>
      </c>
      <c r="I21" s="32">
        <v>5500</v>
      </c>
      <c r="J21" s="32">
        <f>E21-(F21+H21+I21)</f>
        <v>16701.190000000002</v>
      </c>
      <c r="K21" s="122"/>
    </row>
    <row r="22" spans="1:11" x14ac:dyDescent="0.2">
      <c r="A22" s="1" t="s">
        <v>2</v>
      </c>
      <c r="B22" s="33"/>
      <c r="C22" s="34"/>
      <c r="D22" s="35" t="s">
        <v>20</v>
      </c>
      <c r="E22" s="36"/>
      <c r="F22" s="124"/>
      <c r="G22" s="36"/>
      <c r="H22" s="124"/>
      <c r="I22" s="125">
        <v>5500</v>
      </c>
      <c r="J22" s="125"/>
      <c r="K22" s="122"/>
    </row>
    <row r="23" spans="1:11" x14ac:dyDescent="0.2">
      <c r="A23" s="1" t="s">
        <v>2</v>
      </c>
      <c r="B23" s="27" t="s">
        <v>1028</v>
      </c>
      <c r="C23" s="28" t="s">
        <v>1035</v>
      </c>
      <c r="D23" s="29" t="s">
        <v>1036</v>
      </c>
      <c r="E23" s="30">
        <v>80000</v>
      </c>
      <c r="F23" s="31">
        <v>1767.2</v>
      </c>
      <c r="G23" s="30">
        <v>15000</v>
      </c>
      <c r="H23" s="31">
        <v>15000</v>
      </c>
      <c r="I23" s="32">
        <v>30000</v>
      </c>
      <c r="J23" s="32">
        <f>E23-(F23+H23+I23)</f>
        <v>33232.800000000003</v>
      </c>
      <c r="K23" s="122"/>
    </row>
    <row r="24" spans="1:11" x14ac:dyDescent="0.2">
      <c r="A24" s="1" t="s">
        <v>2</v>
      </c>
      <c r="B24" s="33"/>
      <c r="C24" s="34"/>
      <c r="D24" s="35" t="s">
        <v>20</v>
      </c>
      <c r="E24" s="36"/>
      <c r="F24" s="124"/>
      <c r="G24" s="36"/>
      <c r="H24" s="124"/>
      <c r="I24" s="125">
        <v>30000</v>
      </c>
      <c r="J24" s="125"/>
      <c r="K24" s="122"/>
    </row>
    <row r="25" spans="1:11" x14ac:dyDescent="0.2">
      <c r="A25" s="1" t="s">
        <v>2</v>
      </c>
      <c r="B25" s="27" t="s">
        <v>1028</v>
      </c>
      <c r="C25" s="28" t="s">
        <v>1037</v>
      </c>
      <c r="D25" s="29" t="s">
        <v>1038</v>
      </c>
      <c r="E25" s="30">
        <v>6000</v>
      </c>
      <c r="F25" s="31">
        <v>0</v>
      </c>
      <c r="G25" s="30">
        <v>0</v>
      </c>
      <c r="H25" s="31">
        <v>0</v>
      </c>
      <c r="I25" s="32">
        <v>3500</v>
      </c>
      <c r="J25" s="32">
        <f>E25-(F25+H25+I25)</f>
        <v>2500</v>
      </c>
      <c r="K25" s="122"/>
    </row>
    <row r="26" spans="1:11" x14ac:dyDescent="0.2">
      <c r="A26" s="1" t="s">
        <v>2</v>
      </c>
      <c r="B26" s="33"/>
      <c r="C26" s="34"/>
      <c r="D26" s="35" t="s">
        <v>20</v>
      </c>
      <c r="E26" s="36"/>
      <c r="F26" s="124"/>
      <c r="G26" s="36"/>
      <c r="H26" s="124"/>
      <c r="I26" s="125">
        <v>3500</v>
      </c>
      <c r="J26" s="125"/>
      <c r="K26" s="122"/>
    </row>
    <row r="27" spans="1:11" x14ac:dyDescent="0.2">
      <c r="A27" s="1" t="s">
        <v>2</v>
      </c>
      <c r="B27" s="27" t="s">
        <v>1028</v>
      </c>
      <c r="C27" s="28" t="s">
        <v>1039</v>
      </c>
      <c r="D27" s="29" t="s">
        <v>1040</v>
      </c>
      <c r="E27" s="30">
        <v>24000</v>
      </c>
      <c r="F27" s="31">
        <v>0</v>
      </c>
      <c r="G27" s="30">
        <v>0</v>
      </c>
      <c r="H27" s="31">
        <v>0</v>
      </c>
      <c r="I27" s="32">
        <v>24000</v>
      </c>
      <c r="J27" s="32">
        <f>E27-(F27+H27+I27)</f>
        <v>0</v>
      </c>
      <c r="K27" s="122"/>
    </row>
    <row r="28" spans="1:11" x14ac:dyDescent="0.2">
      <c r="A28" s="1" t="s">
        <v>2</v>
      </c>
      <c r="B28" s="33"/>
      <c r="C28" s="34"/>
      <c r="D28" s="35" t="s">
        <v>20</v>
      </c>
      <c r="E28" s="36"/>
      <c r="F28" s="124"/>
      <c r="G28" s="36"/>
      <c r="H28" s="124"/>
      <c r="I28" s="125">
        <v>24000</v>
      </c>
      <c r="J28" s="125"/>
      <c r="K28" s="122"/>
    </row>
    <row r="29" spans="1:11" x14ac:dyDescent="0.2">
      <c r="A29" s="1" t="s">
        <v>2</v>
      </c>
      <c r="B29" s="27" t="s">
        <v>1028</v>
      </c>
      <c r="C29" s="28" t="s">
        <v>1041</v>
      </c>
      <c r="D29" s="29" t="s">
        <v>1042</v>
      </c>
      <c r="E29" s="30">
        <v>7000</v>
      </c>
      <c r="F29" s="31">
        <v>0</v>
      </c>
      <c r="G29" s="30">
        <v>0</v>
      </c>
      <c r="H29" s="31">
        <v>0</v>
      </c>
      <c r="I29" s="32">
        <v>7000</v>
      </c>
      <c r="J29" s="32">
        <f>E29-(F29+H29+I29)</f>
        <v>0</v>
      </c>
      <c r="K29" s="122"/>
    </row>
    <row r="30" spans="1:11" x14ac:dyDescent="0.2">
      <c r="A30" s="1" t="s">
        <v>2</v>
      </c>
      <c r="B30" s="33"/>
      <c r="C30" s="34"/>
      <c r="D30" s="35" t="s">
        <v>20</v>
      </c>
      <c r="E30" s="36"/>
      <c r="F30" s="124"/>
      <c r="G30" s="36"/>
      <c r="H30" s="124"/>
      <c r="I30" s="125">
        <v>7000</v>
      </c>
      <c r="J30" s="125"/>
      <c r="K30" s="122"/>
    </row>
    <row r="31" spans="1:11" x14ac:dyDescent="0.2">
      <c r="A31" s="1" t="s">
        <v>2</v>
      </c>
      <c r="B31" s="27" t="s">
        <v>1028</v>
      </c>
      <c r="C31" s="28" t="s">
        <v>1043</v>
      </c>
      <c r="D31" s="29" t="s">
        <v>1044</v>
      </c>
      <c r="E31" s="30">
        <v>11000</v>
      </c>
      <c r="F31" s="31">
        <v>0</v>
      </c>
      <c r="G31" s="30">
        <v>0</v>
      </c>
      <c r="H31" s="31">
        <v>0</v>
      </c>
      <c r="I31" s="32">
        <v>8000</v>
      </c>
      <c r="J31" s="32">
        <f>E31-(F31+H31+I31)</f>
        <v>3000</v>
      </c>
      <c r="K31" s="122"/>
    </row>
    <row r="32" spans="1:11" x14ac:dyDescent="0.2">
      <c r="A32" s="1" t="s">
        <v>2</v>
      </c>
      <c r="B32" s="33"/>
      <c r="C32" s="34"/>
      <c r="D32" s="35" t="s">
        <v>20</v>
      </c>
      <c r="E32" s="36"/>
      <c r="F32" s="124"/>
      <c r="G32" s="36"/>
      <c r="H32" s="124"/>
      <c r="I32" s="125">
        <v>8000</v>
      </c>
      <c r="J32" s="125"/>
      <c r="K32" s="122"/>
    </row>
    <row r="33" spans="1:11" x14ac:dyDescent="0.2">
      <c r="A33" s="1" t="s">
        <v>2</v>
      </c>
      <c r="B33" s="27" t="s">
        <v>41</v>
      </c>
      <c r="C33" s="28" t="s">
        <v>1045</v>
      </c>
      <c r="D33" s="29" t="s">
        <v>1046</v>
      </c>
      <c r="E33" s="30">
        <v>290000</v>
      </c>
      <c r="F33" s="31">
        <v>193595.41</v>
      </c>
      <c r="G33" s="30">
        <v>54146</v>
      </c>
      <c r="H33" s="31">
        <v>54146</v>
      </c>
      <c r="I33" s="32">
        <v>40000</v>
      </c>
      <c r="J33" s="32">
        <f>E33-(F33+H33+I33)</f>
        <v>2258.5899999999674</v>
      </c>
      <c r="K33" s="122"/>
    </row>
    <row r="34" spans="1:11" x14ac:dyDescent="0.2">
      <c r="A34" s="1" t="s">
        <v>2</v>
      </c>
      <c r="B34" s="33"/>
      <c r="C34" s="34"/>
      <c r="D34" s="35" t="s">
        <v>38</v>
      </c>
      <c r="E34" s="36"/>
      <c r="F34" s="124"/>
      <c r="G34" s="36"/>
      <c r="H34" s="124"/>
      <c r="I34" s="125">
        <v>40000</v>
      </c>
      <c r="J34" s="125"/>
      <c r="K34" s="122"/>
    </row>
    <row r="35" spans="1:11" x14ac:dyDescent="0.2">
      <c r="A35" s="1" t="s">
        <v>2</v>
      </c>
      <c r="B35" s="27" t="s">
        <v>1047</v>
      </c>
      <c r="C35" s="28" t="s">
        <v>1048</v>
      </c>
      <c r="D35" s="29" t="s">
        <v>1049</v>
      </c>
      <c r="E35" s="30">
        <v>30000</v>
      </c>
      <c r="F35" s="31">
        <v>10309.200000000001</v>
      </c>
      <c r="G35" s="30">
        <v>0</v>
      </c>
      <c r="H35" s="31">
        <v>9000</v>
      </c>
      <c r="I35" s="32">
        <v>1200</v>
      </c>
      <c r="J35" s="32">
        <f>E35-(F35+H35+I35)</f>
        <v>9490.7999999999993</v>
      </c>
      <c r="K35" s="122"/>
    </row>
    <row r="36" spans="1:11" x14ac:dyDescent="0.2">
      <c r="A36" s="1" t="s">
        <v>2</v>
      </c>
      <c r="B36" s="33"/>
      <c r="C36" s="34"/>
      <c r="D36" s="35" t="s">
        <v>38</v>
      </c>
      <c r="E36" s="36"/>
      <c r="F36" s="124"/>
      <c r="G36" s="36"/>
      <c r="H36" s="124"/>
      <c r="I36" s="125">
        <v>1200</v>
      </c>
      <c r="J36" s="125"/>
      <c r="K36" s="122"/>
    </row>
    <row r="37" spans="1:11" x14ac:dyDescent="0.2">
      <c r="A37" s="1" t="s">
        <v>2</v>
      </c>
      <c r="B37" s="27" t="s">
        <v>1047</v>
      </c>
      <c r="C37" s="28" t="s">
        <v>1050</v>
      </c>
      <c r="D37" s="29" t="s">
        <v>1051</v>
      </c>
      <c r="E37" s="30">
        <v>15000</v>
      </c>
      <c r="F37" s="31">
        <v>0</v>
      </c>
      <c r="G37" s="30">
        <v>0</v>
      </c>
      <c r="H37" s="31">
        <v>0</v>
      </c>
      <c r="I37" s="32">
        <v>10000</v>
      </c>
      <c r="J37" s="32">
        <f>E37-(F37+H37+I37)</f>
        <v>5000</v>
      </c>
      <c r="K37" s="122"/>
    </row>
    <row r="38" spans="1:11" x14ac:dyDescent="0.2">
      <c r="A38" s="1" t="s">
        <v>2</v>
      </c>
      <c r="B38" s="33"/>
      <c r="C38" s="34"/>
      <c r="D38" s="35" t="s">
        <v>38</v>
      </c>
      <c r="E38" s="36"/>
      <c r="F38" s="124"/>
      <c r="G38" s="36"/>
      <c r="H38" s="124"/>
      <c r="I38" s="125">
        <v>10000</v>
      </c>
      <c r="J38" s="125"/>
      <c r="K38" s="122"/>
    </row>
    <row r="39" spans="1:11" x14ac:dyDescent="0.2">
      <c r="A39" s="1" t="s">
        <v>2</v>
      </c>
      <c r="B39" s="27" t="s">
        <v>1047</v>
      </c>
      <c r="C39" s="28" t="s">
        <v>1052</v>
      </c>
      <c r="D39" s="29" t="s">
        <v>1053</v>
      </c>
      <c r="E39" s="30">
        <v>1500</v>
      </c>
      <c r="F39" s="31">
        <v>0</v>
      </c>
      <c r="G39" s="30">
        <v>0</v>
      </c>
      <c r="H39" s="31">
        <v>0</v>
      </c>
      <c r="I39" s="32">
        <v>1500</v>
      </c>
      <c r="J39" s="32">
        <f>E39-(F39+H39+I39)</f>
        <v>0</v>
      </c>
      <c r="K39" s="122"/>
    </row>
    <row r="40" spans="1:11" x14ac:dyDescent="0.2">
      <c r="A40" s="1" t="s">
        <v>2</v>
      </c>
      <c r="B40" s="33"/>
      <c r="C40" s="34"/>
      <c r="D40" s="35" t="s">
        <v>1054</v>
      </c>
      <c r="E40" s="36"/>
      <c r="F40" s="124"/>
      <c r="G40" s="36"/>
      <c r="H40" s="124"/>
      <c r="I40" s="125">
        <v>1500</v>
      </c>
      <c r="J40" s="125"/>
      <c r="K40" s="122"/>
    </row>
    <row r="41" spans="1:11" x14ac:dyDescent="0.2">
      <c r="A41" s="1" t="s">
        <v>2</v>
      </c>
      <c r="B41" s="27" t="s">
        <v>1055</v>
      </c>
      <c r="C41" s="28" t="s">
        <v>1056</v>
      </c>
      <c r="D41" s="29" t="s">
        <v>1057</v>
      </c>
      <c r="E41" s="30">
        <v>662000</v>
      </c>
      <c r="F41" s="31">
        <v>67056.97</v>
      </c>
      <c r="G41" s="30">
        <v>30000</v>
      </c>
      <c r="H41" s="31">
        <v>55000</v>
      </c>
      <c r="I41" s="32">
        <v>91000</v>
      </c>
      <c r="J41" s="32">
        <f>E41-(F41+H41+I41)</f>
        <v>448943.03</v>
      </c>
      <c r="K41" s="122"/>
    </row>
    <row r="42" spans="1:11" x14ac:dyDescent="0.2">
      <c r="A42" s="1" t="s">
        <v>2</v>
      </c>
      <c r="B42" s="33"/>
      <c r="C42" s="34"/>
      <c r="D42" s="35" t="s">
        <v>20</v>
      </c>
      <c r="E42" s="36"/>
      <c r="F42" s="124"/>
      <c r="G42" s="36"/>
      <c r="H42" s="124"/>
      <c r="I42" s="125">
        <v>91000</v>
      </c>
      <c r="J42" s="125"/>
      <c r="K42" s="122"/>
    </row>
    <row r="43" spans="1:11" x14ac:dyDescent="0.2">
      <c r="A43" s="1" t="s">
        <v>2</v>
      </c>
      <c r="B43" s="27" t="s">
        <v>1055</v>
      </c>
      <c r="C43" s="28" t="s">
        <v>1058</v>
      </c>
      <c r="D43" s="29" t="s">
        <v>1059</v>
      </c>
      <c r="E43" s="30">
        <v>74500</v>
      </c>
      <c r="F43" s="31">
        <v>0</v>
      </c>
      <c r="G43" s="30">
        <v>0</v>
      </c>
      <c r="H43" s="31">
        <v>0</v>
      </c>
      <c r="I43" s="32">
        <v>2300</v>
      </c>
      <c r="J43" s="32">
        <f>E43-(F43+H43+I43)</f>
        <v>72200</v>
      </c>
      <c r="K43" s="122"/>
    </row>
    <row r="44" spans="1:11" x14ac:dyDescent="0.2">
      <c r="A44" s="1" t="s">
        <v>2</v>
      </c>
      <c r="B44" s="33"/>
      <c r="C44" s="34"/>
      <c r="D44" s="35" t="s">
        <v>20</v>
      </c>
      <c r="E44" s="36"/>
      <c r="F44" s="124"/>
      <c r="G44" s="36"/>
      <c r="H44" s="124"/>
      <c r="I44" s="125">
        <v>2300</v>
      </c>
      <c r="J44" s="125"/>
      <c r="K44" s="122"/>
    </row>
    <row r="45" spans="1:11" x14ac:dyDescent="0.2">
      <c r="A45" s="1" t="s">
        <v>2</v>
      </c>
      <c r="B45" s="27" t="s">
        <v>1055</v>
      </c>
      <c r="C45" s="28" t="s">
        <v>1060</v>
      </c>
      <c r="D45" s="29" t="s">
        <v>1061</v>
      </c>
      <c r="E45" s="30">
        <v>47500</v>
      </c>
      <c r="F45" s="31">
        <v>0</v>
      </c>
      <c r="G45" s="30">
        <v>0</v>
      </c>
      <c r="H45" s="31">
        <v>0</v>
      </c>
      <c r="I45" s="32">
        <v>5000</v>
      </c>
      <c r="J45" s="32">
        <f>E45-(F45+H45+I45)</f>
        <v>42500</v>
      </c>
      <c r="K45" s="122"/>
    </row>
    <row r="46" spans="1:11" x14ac:dyDescent="0.2">
      <c r="A46" s="1" t="s">
        <v>2</v>
      </c>
      <c r="B46" s="33"/>
      <c r="C46" s="34"/>
      <c r="D46" s="35" t="s">
        <v>20</v>
      </c>
      <c r="E46" s="36"/>
      <c r="F46" s="124"/>
      <c r="G46" s="36"/>
      <c r="H46" s="124"/>
      <c r="I46" s="125">
        <v>5000</v>
      </c>
      <c r="J46" s="125"/>
      <c r="K46" s="122"/>
    </row>
    <row r="47" spans="1:11" x14ac:dyDescent="0.2">
      <c r="A47" s="1" t="s">
        <v>2</v>
      </c>
      <c r="B47" s="27" t="s">
        <v>1062</v>
      </c>
      <c r="C47" s="28" t="s">
        <v>1063</v>
      </c>
      <c r="D47" s="29" t="s">
        <v>1064</v>
      </c>
      <c r="E47" s="30">
        <v>98754.27</v>
      </c>
      <c r="F47" s="31">
        <v>94445.74</v>
      </c>
      <c r="G47" s="30">
        <v>0</v>
      </c>
      <c r="H47" s="31">
        <v>0</v>
      </c>
      <c r="I47" s="32">
        <v>3466</v>
      </c>
      <c r="J47" s="32">
        <f>E47-(F47+H47+I47)</f>
        <v>842.52999999999884</v>
      </c>
      <c r="K47" s="122"/>
    </row>
    <row r="48" spans="1:11" x14ac:dyDescent="0.2">
      <c r="A48" s="1" t="s">
        <v>2</v>
      </c>
      <c r="B48" s="33"/>
      <c r="C48" s="34"/>
      <c r="D48" s="35" t="s">
        <v>20</v>
      </c>
      <c r="E48" s="36"/>
      <c r="F48" s="124"/>
      <c r="G48" s="36"/>
      <c r="H48" s="124"/>
      <c r="I48" s="125">
        <v>3466</v>
      </c>
      <c r="J48" s="125"/>
      <c r="K48" s="122"/>
    </row>
    <row r="49" spans="1:11" x14ac:dyDescent="0.2">
      <c r="A49" s="1" t="s">
        <v>2</v>
      </c>
      <c r="B49" s="27" t="s">
        <v>1062</v>
      </c>
      <c r="C49" s="28" t="s">
        <v>1065</v>
      </c>
      <c r="D49" s="29" t="s">
        <v>1066</v>
      </c>
      <c r="E49" s="30">
        <v>165000</v>
      </c>
      <c r="F49" s="31">
        <v>3243.19</v>
      </c>
      <c r="G49" s="30">
        <v>12000</v>
      </c>
      <c r="H49" s="31">
        <v>17000</v>
      </c>
      <c r="I49" s="32">
        <v>90000</v>
      </c>
      <c r="J49" s="32">
        <f>E49-(F49+H49+I49)</f>
        <v>54756.81</v>
      </c>
      <c r="K49" s="122"/>
    </row>
    <row r="50" spans="1:11" x14ac:dyDescent="0.2">
      <c r="A50" s="1" t="s">
        <v>2</v>
      </c>
      <c r="B50" s="33"/>
      <c r="C50" s="34"/>
      <c r="D50" s="35" t="s">
        <v>20</v>
      </c>
      <c r="E50" s="36"/>
      <c r="F50" s="124"/>
      <c r="G50" s="36"/>
      <c r="H50" s="124"/>
      <c r="I50" s="125">
        <v>90000</v>
      </c>
      <c r="J50" s="125"/>
      <c r="K50" s="122"/>
    </row>
    <row r="51" spans="1:11" x14ac:dyDescent="0.2">
      <c r="A51" s="1" t="s">
        <v>2</v>
      </c>
      <c r="B51" s="27" t="s">
        <v>1067</v>
      </c>
      <c r="C51" s="28" t="s">
        <v>1068</v>
      </c>
      <c r="D51" s="29" t="s">
        <v>1069</v>
      </c>
      <c r="E51" s="30">
        <v>7500</v>
      </c>
      <c r="F51" s="31">
        <v>0</v>
      </c>
      <c r="G51" s="30">
        <v>0</v>
      </c>
      <c r="H51" s="31">
        <v>0</v>
      </c>
      <c r="I51" s="32">
        <v>1500</v>
      </c>
      <c r="J51" s="32">
        <f>E51-(F51+H51+I51)</f>
        <v>6000</v>
      </c>
      <c r="K51" s="122"/>
    </row>
    <row r="52" spans="1:11" ht="13.5" thickBot="1" x14ac:dyDescent="0.25">
      <c r="A52" s="1" t="s">
        <v>2</v>
      </c>
      <c r="B52" s="33"/>
      <c r="C52" s="34"/>
      <c r="D52" s="35" t="s">
        <v>20</v>
      </c>
      <c r="E52" s="36"/>
      <c r="F52" s="124"/>
      <c r="G52" s="36"/>
      <c r="H52" s="124"/>
      <c r="I52" s="125">
        <v>1500</v>
      </c>
      <c r="J52" s="125"/>
      <c r="K52" s="122"/>
    </row>
    <row r="53" spans="1:11" ht="13.5" thickBot="1" x14ac:dyDescent="0.25">
      <c r="A53" s="1" t="s">
        <v>2</v>
      </c>
      <c r="B53" s="23" t="s">
        <v>1070</v>
      </c>
      <c r="C53" s="24"/>
      <c r="D53" s="25"/>
      <c r="E53" s="26">
        <v>3505254.27</v>
      </c>
      <c r="F53" s="123">
        <v>436755.51</v>
      </c>
      <c r="G53" s="26">
        <v>148146</v>
      </c>
      <c r="H53" s="123">
        <v>189146</v>
      </c>
      <c r="I53" s="123">
        <v>391616</v>
      </c>
      <c r="J53" s="123">
        <v>2487736.7599999998</v>
      </c>
      <c r="K53" s="122"/>
    </row>
    <row r="54" spans="1:11" ht="13.5" thickBot="1" x14ac:dyDescent="0.25">
      <c r="A54" s="1" t="s">
        <v>2</v>
      </c>
      <c r="B54" s="23" t="s">
        <v>191</v>
      </c>
      <c r="C54" s="24"/>
      <c r="D54" s="25"/>
      <c r="E54" s="26"/>
      <c r="F54" s="123"/>
      <c r="G54" s="26"/>
      <c r="H54" s="123"/>
      <c r="I54" s="123"/>
      <c r="J54" s="123"/>
      <c r="K54" s="122"/>
    </row>
    <row r="55" spans="1:11" x14ac:dyDescent="0.2">
      <c r="A55" s="1" t="s">
        <v>2</v>
      </c>
      <c r="B55" s="27" t="s">
        <v>1210</v>
      </c>
      <c r="C55" s="28" t="s">
        <v>1307</v>
      </c>
      <c r="D55" s="29" t="s">
        <v>1308</v>
      </c>
      <c r="E55" s="30">
        <v>10500</v>
      </c>
      <c r="F55" s="31">
        <v>0</v>
      </c>
      <c r="G55" s="30">
        <v>0</v>
      </c>
      <c r="H55" s="31">
        <v>0</v>
      </c>
      <c r="I55" s="32">
        <v>10500</v>
      </c>
      <c r="J55" s="32">
        <f>E55-(F55+H55+I55)</f>
        <v>0</v>
      </c>
      <c r="K55" s="122"/>
    </row>
    <row r="56" spans="1:11" ht="13.5" thickBot="1" x14ac:dyDescent="0.25">
      <c r="A56" s="1" t="s">
        <v>2</v>
      </c>
      <c r="B56" s="33"/>
      <c r="C56" s="34"/>
      <c r="D56" s="35" t="s">
        <v>38</v>
      </c>
      <c r="E56" s="36"/>
      <c r="F56" s="124"/>
      <c r="G56" s="36"/>
      <c r="H56" s="124"/>
      <c r="I56" s="125">
        <v>10500</v>
      </c>
      <c r="J56" s="125"/>
      <c r="K56" s="122"/>
    </row>
    <row r="57" spans="1:11" ht="13.5" thickBot="1" x14ac:dyDescent="0.25">
      <c r="A57" s="1" t="s">
        <v>2</v>
      </c>
      <c r="B57" s="23" t="s">
        <v>194</v>
      </c>
      <c r="C57" s="24"/>
      <c r="D57" s="25"/>
      <c r="E57" s="26">
        <v>10500</v>
      </c>
      <c r="F57" s="123">
        <v>0</v>
      </c>
      <c r="G57" s="26">
        <v>0</v>
      </c>
      <c r="H57" s="123">
        <v>0</v>
      </c>
      <c r="I57" s="123">
        <v>10500</v>
      </c>
      <c r="J57" s="123">
        <v>0</v>
      </c>
      <c r="K57" s="122"/>
    </row>
    <row r="58" spans="1:11" ht="13.5" thickBot="1" x14ac:dyDescent="0.25">
      <c r="A58" s="1" t="s">
        <v>2</v>
      </c>
      <c r="B58" s="23" t="s">
        <v>1071</v>
      </c>
      <c r="C58" s="24"/>
      <c r="D58" s="25"/>
      <c r="E58" s="26"/>
      <c r="F58" s="123"/>
      <c r="G58" s="26"/>
      <c r="H58" s="123"/>
      <c r="I58" s="123"/>
      <c r="J58" s="123"/>
      <c r="K58" s="122"/>
    </row>
    <row r="59" spans="1:11" x14ac:dyDescent="0.2">
      <c r="A59" s="1" t="s">
        <v>2</v>
      </c>
      <c r="B59" s="27" t="s">
        <v>35</v>
      </c>
      <c r="C59" s="28" t="s">
        <v>1072</v>
      </c>
      <c r="D59" s="29" t="s">
        <v>1073</v>
      </c>
      <c r="E59" s="30">
        <v>1780000</v>
      </c>
      <c r="F59" s="31">
        <v>695080.86</v>
      </c>
      <c r="G59" s="30">
        <v>350000</v>
      </c>
      <c r="H59" s="31">
        <v>350000</v>
      </c>
      <c r="I59" s="32">
        <v>496555</v>
      </c>
      <c r="J59" s="32">
        <f>E59-(F59+H59+I59)</f>
        <v>238364.14000000013</v>
      </c>
      <c r="K59" s="122"/>
    </row>
    <row r="60" spans="1:11" x14ac:dyDescent="0.2">
      <c r="A60" s="1" t="s">
        <v>2</v>
      </c>
      <c r="B60" s="33"/>
      <c r="C60" s="34"/>
      <c r="D60" s="35" t="s">
        <v>38</v>
      </c>
      <c r="E60" s="36"/>
      <c r="F60" s="124"/>
      <c r="G60" s="36"/>
      <c r="H60" s="124"/>
      <c r="I60" s="125">
        <v>496555</v>
      </c>
      <c r="J60" s="125"/>
      <c r="K60" s="122"/>
    </row>
    <row r="61" spans="1:11" x14ac:dyDescent="0.2">
      <c r="A61" s="1" t="s">
        <v>2</v>
      </c>
      <c r="B61" s="27" t="s">
        <v>41</v>
      </c>
      <c r="C61" s="28" t="s">
        <v>1074</v>
      </c>
      <c r="D61" s="29" t="s">
        <v>1075</v>
      </c>
      <c r="E61" s="30">
        <v>3400000</v>
      </c>
      <c r="F61" s="31">
        <v>2271.63</v>
      </c>
      <c r="G61" s="30">
        <v>573406</v>
      </c>
      <c r="H61" s="31">
        <v>559406</v>
      </c>
      <c r="I61" s="32">
        <v>750000</v>
      </c>
      <c r="J61" s="32">
        <f>E61-(F61+H61+I61)</f>
        <v>2088322.37</v>
      </c>
      <c r="K61" s="122"/>
    </row>
    <row r="62" spans="1:11" ht="13.5" thickBot="1" x14ac:dyDescent="0.25">
      <c r="A62" s="1" t="s">
        <v>2</v>
      </c>
      <c r="B62" s="33"/>
      <c r="C62" s="34"/>
      <c r="D62" s="35" t="s">
        <v>38</v>
      </c>
      <c r="E62" s="36"/>
      <c r="F62" s="124"/>
      <c r="G62" s="36"/>
      <c r="H62" s="124"/>
      <c r="I62" s="125">
        <v>750000</v>
      </c>
      <c r="J62" s="125"/>
      <c r="K62" s="122"/>
    </row>
    <row r="63" spans="1:11" ht="13.5" thickBot="1" x14ac:dyDescent="0.25">
      <c r="A63" s="1" t="s">
        <v>2</v>
      </c>
      <c r="B63" s="23" t="s">
        <v>1076</v>
      </c>
      <c r="C63" s="24"/>
      <c r="D63" s="25"/>
      <c r="E63" s="26">
        <v>5180000</v>
      </c>
      <c r="F63" s="123">
        <v>697352.49</v>
      </c>
      <c r="G63" s="26">
        <v>923406</v>
      </c>
      <c r="H63" s="123">
        <v>909406</v>
      </c>
      <c r="I63" s="123">
        <v>1246555</v>
      </c>
      <c r="J63" s="123">
        <v>2326686.5099999998</v>
      </c>
      <c r="K63" s="122"/>
    </row>
    <row r="64" spans="1:11" ht="13.5" thickBot="1" x14ac:dyDescent="0.25">
      <c r="A64" s="1" t="s">
        <v>2</v>
      </c>
      <c r="B64" s="37"/>
      <c r="C64" s="38"/>
      <c r="D64" s="39" t="s">
        <v>195</v>
      </c>
      <c r="E64" s="40">
        <f>SUM(E12:E63)/2</f>
        <v>8695754.2699999996</v>
      </c>
      <c r="F64" s="41">
        <f>SUM(F12:F63)/2</f>
        <v>1134107.9950000001</v>
      </c>
      <c r="G64" s="40">
        <f>SUM(G12:G63)/2</f>
        <v>1071552</v>
      </c>
      <c r="H64" s="126">
        <f>SUM(H12:H63)/2</f>
        <v>1098552</v>
      </c>
      <c r="I64" s="126">
        <f>SUM(I12:I63)/3</f>
        <v>1648671</v>
      </c>
      <c r="J64" s="126">
        <f>E64-(F64+H64+I64)</f>
        <v>4814423.2749999994</v>
      </c>
      <c r="K64" s="42"/>
    </row>
    <row r="65" spans="1:11" x14ac:dyDescent="0.2">
      <c r="A65" s="1" t="s">
        <v>2</v>
      </c>
      <c r="C65" s="9"/>
      <c r="E65" s="122"/>
      <c r="F65" s="122"/>
      <c r="G65" s="122"/>
      <c r="H65" s="122"/>
      <c r="I65" s="122"/>
      <c r="J65" s="122"/>
      <c r="K65" s="12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8" fitToHeight="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12882-410F-481F-8C48-142630163897}">
  <sheetPr codeName="List7">
    <pageSetUpPr fitToPage="1"/>
  </sheetPr>
  <dimension ref="A3:K59"/>
  <sheetViews>
    <sheetView showGridLines="0" workbookViewId="0">
      <selection activeCell="D18" sqref="D18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119" customWidth="1"/>
    <col min="12" max="256" width="9.140625" style="3"/>
    <col min="257" max="257" width="5.7109375" style="3" customWidth="1"/>
    <col min="258" max="258" width="26.140625" style="3" customWidth="1"/>
    <col min="259" max="259" width="8.7109375" style="3" customWidth="1"/>
    <col min="260" max="260" width="37.140625" style="3" customWidth="1"/>
    <col min="261" max="267" width="15" style="3" customWidth="1"/>
    <col min="268" max="512" width="9.140625" style="3"/>
    <col min="513" max="513" width="5.7109375" style="3" customWidth="1"/>
    <col min="514" max="514" width="26.140625" style="3" customWidth="1"/>
    <col min="515" max="515" width="8.7109375" style="3" customWidth="1"/>
    <col min="516" max="516" width="37.140625" style="3" customWidth="1"/>
    <col min="517" max="523" width="15" style="3" customWidth="1"/>
    <col min="524" max="768" width="9.140625" style="3"/>
    <col min="769" max="769" width="5.7109375" style="3" customWidth="1"/>
    <col min="770" max="770" width="26.140625" style="3" customWidth="1"/>
    <col min="771" max="771" width="8.7109375" style="3" customWidth="1"/>
    <col min="772" max="772" width="37.140625" style="3" customWidth="1"/>
    <col min="773" max="779" width="15" style="3" customWidth="1"/>
    <col min="780" max="1024" width="9.140625" style="3"/>
    <col min="1025" max="1025" width="5.7109375" style="3" customWidth="1"/>
    <col min="1026" max="1026" width="26.140625" style="3" customWidth="1"/>
    <col min="1027" max="1027" width="8.7109375" style="3" customWidth="1"/>
    <col min="1028" max="1028" width="37.140625" style="3" customWidth="1"/>
    <col min="1029" max="1035" width="15" style="3" customWidth="1"/>
    <col min="1036" max="1280" width="9.140625" style="3"/>
    <col min="1281" max="1281" width="5.7109375" style="3" customWidth="1"/>
    <col min="1282" max="1282" width="26.140625" style="3" customWidth="1"/>
    <col min="1283" max="1283" width="8.7109375" style="3" customWidth="1"/>
    <col min="1284" max="1284" width="37.140625" style="3" customWidth="1"/>
    <col min="1285" max="1291" width="15" style="3" customWidth="1"/>
    <col min="1292" max="1536" width="9.140625" style="3"/>
    <col min="1537" max="1537" width="5.7109375" style="3" customWidth="1"/>
    <col min="1538" max="1538" width="26.140625" style="3" customWidth="1"/>
    <col min="1539" max="1539" width="8.7109375" style="3" customWidth="1"/>
    <col min="1540" max="1540" width="37.140625" style="3" customWidth="1"/>
    <col min="1541" max="1547" width="15" style="3" customWidth="1"/>
    <col min="1548" max="1792" width="9.140625" style="3"/>
    <col min="1793" max="1793" width="5.7109375" style="3" customWidth="1"/>
    <col min="1794" max="1794" width="26.140625" style="3" customWidth="1"/>
    <col min="1795" max="1795" width="8.7109375" style="3" customWidth="1"/>
    <col min="1796" max="1796" width="37.140625" style="3" customWidth="1"/>
    <col min="1797" max="1803" width="15" style="3" customWidth="1"/>
    <col min="1804" max="2048" width="9.140625" style="3"/>
    <col min="2049" max="2049" width="5.7109375" style="3" customWidth="1"/>
    <col min="2050" max="2050" width="26.140625" style="3" customWidth="1"/>
    <col min="2051" max="2051" width="8.7109375" style="3" customWidth="1"/>
    <col min="2052" max="2052" width="37.140625" style="3" customWidth="1"/>
    <col min="2053" max="2059" width="15" style="3" customWidth="1"/>
    <col min="2060" max="2304" width="9.140625" style="3"/>
    <col min="2305" max="2305" width="5.7109375" style="3" customWidth="1"/>
    <col min="2306" max="2306" width="26.140625" style="3" customWidth="1"/>
    <col min="2307" max="2307" width="8.7109375" style="3" customWidth="1"/>
    <col min="2308" max="2308" width="37.140625" style="3" customWidth="1"/>
    <col min="2309" max="2315" width="15" style="3" customWidth="1"/>
    <col min="2316" max="2560" width="9.140625" style="3"/>
    <col min="2561" max="2561" width="5.7109375" style="3" customWidth="1"/>
    <col min="2562" max="2562" width="26.140625" style="3" customWidth="1"/>
    <col min="2563" max="2563" width="8.7109375" style="3" customWidth="1"/>
    <col min="2564" max="2564" width="37.140625" style="3" customWidth="1"/>
    <col min="2565" max="2571" width="15" style="3" customWidth="1"/>
    <col min="2572" max="2816" width="9.140625" style="3"/>
    <col min="2817" max="2817" width="5.7109375" style="3" customWidth="1"/>
    <col min="2818" max="2818" width="26.140625" style="3" customWidth="1"/>
    <col min="2819" max="2819" width="8.7109375" style="3" customWidth="1"/>
    <col min="2820" max="2820" width="37.140625" style="3" customWidth="1"/>
    <col min="2821" max="2827" width="15" style="3" customWidth="1"/>
    <col min="2828" max="3072" width="9.140625" style="3"/>
    <col min="3073" max="3073" width="5.7109375" style="3" customWidth="1"/>
    <col min="3074" max="3074" width="26.140625" style="3" customWidth="1"/>
    <col min="3075" max="3075" width="8.7109375" style="3" customWidth="1"/>
    <col min="3076" max="3076" width="37.140625" style="3" customWidth="1"/>
    <col min="3077" max="3083" width="15" style="3" customWidth="1"/>
    <col min="3084" max="3328" width="9.140625" style="3"/>
    <col min="3329" max="3329" width="5.7109375" style="3" customWidth="1"/>
    <col min="3330" max="3330" width="26.140625" style="3" customWidth="1"/>
    <col min="3331" max="3331" width="8.7109375" style="3" customWidth="1"/>
    <col min="3332" max="3332" width="37.140625" style="3" customWidth="1"/>
    <col min="3333" max="3339" width="15" style="3" customWidth="1"/>
    <col min="3340" max="3584" width="9.140625" style="3"/>
    <col min="3585" max="3585" width="5.7109375" style="3" customWidth="1"/>
    <col min="3586" max="3586" width="26.140625" style="3" customWidth="1"/>
    <col min="3587" max="3587" width="8.7109375" style="3" customWidth="1"/>
    <col min="3588" max="3588" width="37.140625" style="3" customWidth="1"/>
    <col min="3589" max="3595" width="15" style="3" customWidth="1"/>
    <col min="3596" max="3840" width="9.140625" style="3"/>
    <col min="3841" max="3841" width="5.7109375" style="3" customWidth="1"/>
    <col min="3842" max="3842" width="26.140625" style="3" customWidth="1"/>
    <col min="3843" max="3843" width="8.7109375" style="3" customWidth="1"/>
    <col min="3844" max="3844" width="37.140625" style="3" customWidth="1"/>
    <col min="3845" max="3851" width="15" style="3" customWidth="1"/>
    <col min="3852" max="4096" width="9.140625" style="3"/>
    <col min="4097" max="4097" width="5.7109375" style="3" customWidth="1"/>
    <col min="4098" max="4098" width="26.140625" style="3" customWidth="1"/>
    <col min="4099" max="4099" width="8.7109375" style="3" customWidth="1"/>
    <col min="4100" max="4100" width="37.140625" style="3" customWidth="1"/>
    <col min="4101" max="4107" width="15" style="3" customWidth="1"/>
    <col min="4108" max="4352" width="9.140625" style="3"/>
    <col min="4353" max="4353" width="5.7109375" style="3" customWidth="1"/>
    <col min="4354" max="4354" width="26.140625" style="3" customWidth="1"/>
    <col min="4355" max="4355" width="8.7109375" style="3" customWidth="1"/>
    <col min="4356" max="4356" width="37.140625" style="3" customWidth="1"/>
    <col min="4357" max="4363" width="15" style="3" customWidth="1"/>
    <col min="4364" max="4608" width="9.140625" style="3"/>
    <col min="4609" max="4609" width="5.7109375" style="3" customWidth="1"/>
    <col min="4610" max="4610" width="26.140625" style="3" customWidth="1"/>
    <col min="4611" max="4611" width="8.7109375" style="3" customWidth="1"/>
    <col min="4612" max="4612" width="37.140625" style="3" customWidth="1"/>
    <col min="4613" max="4619" width="15" style="3" customWidth="1"/>
    <col min="4620" max="4864" width="9.140625" style="3"/>
    <col min="4865" max="4865" width="5.7109375" style="3" customWidth="1"/>
    <col min="4866" max="4866" width="26.140625" style="3" customWidth="1"/>
    <col min="4867" max="4867" width="8.7109375" style="3" customWidth="1"/>
    <col min="4868" max="4868" width="37.140625" style="3" customWidth="1"/>
    <col min="4869" max="4875" width="15" style="3" customWidth="1"/>
    <col min="4876" max="5120" width="9.140625" style="3"/>
    <col min="5121" max="5121" width="5.7109375" style="3" customWidth="1"/>
    <col min="5122" max="5122" width="26.140625" style="3" customWidth="1"/>
    <col min="5123" max="5123" width="8.7109375" style="3" customWidth="1"/>
    <col min="5124" max="5124" width="37.140625" style="3" customWidth="1"/>
    <col min="5125" max="5131" width="15" style="3" customWidth="1"/>
    <col min="5132" max="5376" width="9.140625" style="3"/>
    <col min="5377" max="5377" width="5.7109375" style="3" customWidth="1"/>
    <col min="5378" max="5378" width="26.140625" style="3" customWidth="1"/>
    <col min="5379" max="5379" width="8.7109375" style="3" customWidth="1"/>
    <col min="5380" max="5380" width="37.140625" style="3" customWidth="1"/>
    <col min="5381" max="5387" width="15" style="3" customWidth="1"/>
    <col min="5388" max="5632" width="9.140625" style="3"/>
    <col min="5633" max="5633" width="5.7109375" style="3" customWidth="1"/>
    <col min="5634" max="5634" width="26.140625" style="3" customWidth="1"/>
    <col min="5635" max="5635" width="8.7109375" style="3" customWidth="1"/>
    <col min="5636" max="5636" width="37.140625" style="3" customWidth="1"/>
    <col min="5637" max="5643" width="15" style="3" customWidth="1"/>
    <col min="5644" max="5888" width="9.140625" style="3"/>
    <col min="5889" max="5889" width="5.7109375" style="3" customWidth="1"/>
    <col min="5890" max="5890" width="26.140625" style="3" customWidth="1"/>
    <col min="5891" max="5891" width="8.7109375" style="3" customWidth="1"/>
    <col min="5892" max="5892" width="37.140625" style="3" customWidth="1"/>
    <col min="5893" max="5899" width="15" style="3" customWidth="1"/>
    <col min="5900" max="6144" width="9.140625" style="3"/>
    <col min="6145" max="6145" width="5.7109375" style="3" customWidth="1"/>
    <col min="6146" max="6146" width="26.140625" style="3" customWidth="1"/>
    <col min="6147" max="6147" width="8.7109375" style="3" customWidth="1"/>
    <col min="6148" max="6148" width="37.140625" style="3" customWidth="1"/>
    <col min="6149" max="6155" width="15" style="3" customWidth="1"/>
    <col min="6156" max="6400" width="9.140625" style="3"/>
    <col min="6401" max="6401" width="5.7109375" style="3" customWidth="1"/>
    <col min="6402" max="6402" width="26.140625" style="3" customWidth="1"/>
    <col min="6403" max="6403" width="8.7109375" style="3" customWidth="1"/>
    <col min="6404" max="6404" width="37.140625" style="3" customWidth="1"/>
    <col min="6405" max="6411" width="15" style="3" customWidth="1"/>
    <col min="6412" max="6656" width="9.140625" style="3"/>
    <col min="6657" max="6657" width="5.7109375" style="3" customWidth="1"/>
    <col min="6658" max="6658" width="26.140625" style="3" customWidth="1"/>
    <col min="6659" max="6659" width="8.7109375" style="3" customWidth="1"/>
    <col min="6660" max="6660" width="37.140625" style="3" customWidth="1"/>
    <col min="6661" max="6667" width="15" style="3" customWidth="1"/>
    <col min="6668" max="6912" width="9.140625" style="3"/>
    <col min="6913" max="6913" width="5.7109375" style="3" customWidth="1"/>
    <col min="6914" max="6914" width="26.140625" style="3" customWidth="1"/>
    <col min="6915" max="6915" width="8.7109375" style="3" customWidth="1"/>
    <col min="6916" max="6916" width="37.140625" style="3" customWidth="1"/>
    <col min="6917" max="6923" width="15" style="3" customWidth="1"/>
    <col min="6924" max="7168" width="9.140625" style="3"/>
    <col min="7169" max="7169" width="5.7109375" style="3" customWidth="1"/>
    <col min="7170" max="7170" width="26.140625" style="3" customWidth="1"/>
    <col min="7171" max="7171" width="8.7109375" style="3" customWidth="1"/>
    <col min="7172" max="7172" width="37.140625" style="3" customWidth="1"/>
    <col min="7173" max="7179" width="15" style="3" customWidth="1"/>
    <col min="7180" max="7424" width="9.140625" style="3"/>
    <col min="7425" max="7425" width="5.7109375" style="3" customWidth="1"/>
    <col min="7426" max="7426" width="26.140625" style="3" customWidth="1"/>
    <col min="7427" max="7427" width="8.7109375" style="3" customWidth="1"/>
    <col min="7428" max="7428" width="37.140625" style="3" customWidth="1"/>
    <col min="7429" max="7435" width="15" style="3" customWidth="1"/>
    <col min="7436" max="7680" width="9.140625" style="3"/>
    <col min="7681" max="7681" width="5.7109375" style="3" customWidth="1"/>
    <col min="7682" max="7682" width="26.140625" style="3" customWidth="1"/>
    <col min="7683" max="7683" width="8.7109375" style="3" customWidth="1"/>
    <col min="7684" max="7684" width="37.140625" style="3" customWidth="1"/>
    <col min="7685" max="7691" width="15" style="3" customWidth="1"/>
    <col min="7692" max="7936" width="9.140625" style="3"/>
    <col min="7937" max="7937" width="5.7109375" style="3" customWidth="1"/>
    <col min="7938" max="7938" width="26.140625" style="3" customWidth="1"/>
    <col min="7939" max="7939" width="8.7109375" style="3" customWidth="1"/>
    <col min="7940" max="7940" width="37.140625" style="3" customWidth="1"/>
    <col min="7941" max="7947" width="15" style="3" customWidth="1"/>
    <col min="7948" max="8192" width="9.140625" style="3"/>
    <col min="8193" max="8193" width="5.7109375" style="3" customWidth="1"/>
    <col min="8194" max="8194" width="26.140625" style="3" customWidth="1"/>
    <col min="8195" max="8195" width="8.7109375" style="3" customWidth="1"/>
    <col min="8196" max="8196" width="37.140625" style="3" customWidth="1"/>
    <col min="8197" max="8203" width="15" style="3" customWidth="1"/>
    <col min="8204" max="8448" width="9.140625" style="3"/>
    <col min="8449" max="8449" width="5.7109375" style="3" customWidth="1"/>
    <col min="8450" max="8450" width="26.140625" style="3" customWidth="1"/>
    <col min="8451" max="8451" width="8.7109375" style="3" customWidth="1"/>
    <col min="8452" max="8452" width="37.140625" style="3" customWidth="1"/>
    <col min="8453" max="8459" width="15" style="3" customWidth="1"/>
    <col min="8460" max="8704" width="9.140625" style="3"/>
    <col min="8705" max="8705" width="5.7109375" style="3" customWidth="1"/>
    <col min="8706" max="8706" width="26.140625" style="3" customWidth="1"/>
    <col min="8707" max="8707" width="8.7109375" style="3" customWidth="1"/>
    <col min="8708" max="8708" width="37.140625" style="3" customWidth="1"/>
    <col min="8709" max="8715" width="15" style="3" customWidth="1"/>
    <col min="8716" max="8960" width="9.140625" style="3"/>
    <col min="8961" max="8961" width="5.7109375" style="3" customWidth="1"/>
    <col min="8962" max="8962" width="26.140625" style="3" customWidth="1"/>
    <col min="8963" max="8963" width="8.7109375" style="3" customWidth="1"/>
    <col min="8964" max="8964" width="37.140625" style="3" customWidth="1"/>
    <col min="8965" max="8971" width="15" style="3" customWidth="1"/>
    <col min="8972" max="9216" width="9.140625" style="3"/>
    <col min="9217" max="9217" width="5.7109375" style="3" customWidth="1"/>
    <col min="9218" max="9218" width="26.140625" style="3" customWidth="1"/>
    <col min="9219" max="9219" width="8.7109375" style="3" customWidth="1"/>
    <col min="9220" max="9220" width="37.140625" style="3" customWidth="1"/>
    <col min="9221" max="9227" width="15" style="3" customWidth="1"/>
    <col min="9228" max="9472" width="9.140625" style="3"/>
    <col min="9473" max="9473" width="5.7109375" style="3" customWidth="1"/>
    <col min="9474" max="9474" width="26.140625" style="3" customWidth="1"/>
    <col min="9475" max="9475" width="8.7109375" style="3" customWidth="1"/>
    <col min="9476" max="9476" width="37.140625" style="3" customWidth="1"/>
    <col min="9477" max="9483" width="15" style="3" customWidth="1"/>
    <col min="9484" max="9728" width="9.140625" style="3"/>
    <col min="9729" max="9729" width="5.7109375" style="3" customWidth="1"/>
    <col min="9730" max="9730" width="26.140625" style="3" customWidth="1"/>
    <col min="9731" max="9731" width="8.7109375" style="3" customWidth="1"/>
    <col min="9732" max="9732" width="37.140625" style="3" customWidth="1"/>
    <col min="9733" max="9739" width="15" style="3" customWidth="1"/>
    <col min="9740" max="9984" width="9.140625" style="3"/>
    <col min="9985" max="9985" width="5.7109375" style="3" customWidth="1"/>
    <col min="9986" max="9986" width="26.140625" style="3" customWidth="1"/>
    <col min="9987" max="9987" width="8.7109375" style="3" customWidth="1"/>
    <col min="9988" max="9988" width="37.140625" style="3" customWidth="1"/>
    <col min="9989" max="9995" width="15" style="3" customWidth="1"/>
    <col min="9996" max="10240" width="9.140625" style="3"/>
    <col min="10241" max="10241" width="5.7109375" style="3" customWidth="1"/>
    <col min="10242" max="10242" width="26.140625" style="3" customWidth="1"/>
    <col min="10243" max="10243" width="8.7109375" style="3" customWidth="1"/>
    <col min="10244" max="10244" width="37.140625" style="3" customWidth="1"/>
    <col min="10245" max="10251" width="15" style="3" customWidth="1"/>
    <col min="10252" max="10496" width="9.140625" style="3"/>
    <col min="10497" max="10497" width="5.7109375" style="3" customWidth="1"/>
    <col min="10498" max="10498" width="26.140625" style="3" customWidth="1"/>
    <col min="10499" max="10499" width="8.7109375" style="3" customWidth="1"/>
    <col min="10500" max="10500" width="37.140625" style="3" customWidth="1"/>
    <col min="10501" max="10507" width="15" style="3" customWidth="1"/>
    <col min="10508" max="10752" width="9.140625" style="3"/>
    <col min="10753" max="10753" width="5.7109375" style="3" customWidth="1"/>
    <col min="10754" max="10754" width="26.140625" style="3" customWidth="1"/>
    <col min="10755" max="10755" width="8.7109375" style="3" customWidth="1"/>
    <col min="10756" max="10756" width="37.140625" style="3" customWidth="1"/>
    <col min="10757" max="10763" width="15" style="3" customWidth="1"/>
    <col min="10764" max="11008" width="9.140625" style="3"/>
    <col min="11009" max="11009" width="5.7109375" style="3" customWidth="1"/>
    <col min="11010" max="11010" width="26.140625" style="3" customWidth="1"/>
    <col min="11011" max="11011" width="8.7109375" style="3" customWidth="1"/>
    <col min="11012" max="11012" width="37.140625" style="3" customWidth="1"/>
    <col min="11013" max="11019" width="15" style="3" customWidth="1"/>
    <col min="11020" max="11264" width="9.140625" style="3"/>
    <col min="11265" max="11265" width="5.7109375" style="3" customWidth="1"/>
    <col min="11266" max="11266" width="26.140625" style="3" customWidth="1"/>
    <col min="11267" max="11267" width="8.7109375" style="3" customWidth="1"/>
    <col min="11268" max="11268" width="37.140625" style="3" customWidth="1"/>
    <col min="11269" max="11275" width="15" style="3" customWidth="1"/>
    <col min="11276" max="11520" width="9.140625" style="3"/>
    <col min="11521" max="11521" width="5.7109375" style="3" customWidth="1"/>
    <col min="11522" max="11522" width="26.140625" style="3" customWidth="1"/>
    <col min="11523" max="11523" width="8.7109375" style="3" customWidth="1"/>
    <col min="11524" max="11524" width="37.140625" style="3" customWidth="1"/>
    <col min="11525" max="11531" width="15" style="3" customWidth="1"/>
    <col min="11532" max="11776" width="9.140625" style="3"/>
    <col min="11777" max="11777" width="5.7109375" style="3" customWidth="1"/>
    <col min="11778" max="11778" width="26.140625" style="3" customWidth="1"/>
    <col min="11779" max="11779" width="8.7109375" style="3" customWidth="1"/>
    <col min="11780" max="11780" width="37.140625" style="3" customWidth="1"/>
    <col min="11781" max="11787" width="15" style="3" customWidth="1"/>
    <col min="11788" max="12032" width="9.140625" style="3"/>
    <col min="12033" max="12033" width="5.7109375" style="3" customWidth="1"/>
    <col min="12034" max="12034" width="26.140625" style="3" customWidth="1"/>
    <col min="12035" max="12035" width="8.7109375" style="3" customWidth="1"/>
    <col min="12036" max="12036" width="37.140625" style="3" customWidth="1"/>
    <col min="12037" max="12043" width="15" style="3" customWidth="1"/>
    <col min="12044" max="12288" width="9.140625" style="3"/>
    <col min="12289" max="12289" width="5.7109375" style="3" customWidth="1"/>
    <col min="12290" max="12290" width="26.140625" style="3" customWidth="1"/>
    <col min="12291" max="12291" width="8.7109375" style="3" customWidth="1"/>
    <col min="12292" max="12292" width="37.140625" style="3" customWidth="1"/>
    <col min="12293" max="12299" width="15" style="3" customWidth="1"/>
    <col min="12300" max="12544" width="9.140625" style="3"/>
    <col min="12545" max="12545" width="5.7109375" style="3" customWidth="1"/>
    <col min="12546" max="12546" width="26.140625" style="3" customWidth="1"/>
    <col min="12547" max="12547" width="8.7109375" style="3" customWidth="1"/>
    <col min="12548" max="12548" width="37.140625" style="3" customWidth="1"/>
    <col min="12549" max="12555" width="15" style="3" customWidth="1"/>
    <col min="12556" max="12800" width="9.140625" style="3"/>
    <col min="12801" max="12801" width="5.7109375" style="3" customWidth="1"/>
    <col min="12802" max="12802" width="26.140625" style="3" customWidth="1"/>
    <col min="12803" max="12803" width="8.7109375" style="3" customWidth="1"/>
    <col min="12804" max="12804" width="37.140625" style="3" customWidth="1"/>
    <col min="12805" max="12811" width="15" style="3" customWidth="1"/>
    <col min="12812" max="13056" width="9.140625" style="3"/>
    <col min="13057" max="13057" width="5.7109375" style="3" customWidth="1"/>
    <col min="13058" max="13058" width="26.140625" style="3" customWidth="1"/>
    <col min="13059" max="13059" width="8.7109375" style="3" customWidth="1"/>
    <col min="13060" max="13060" width="37.140625" style="3" customWidth="1"/>
    <col min="13061" max="13067" width="15" style="3" customWidth="1"/>
    <col min="13068" max="13312" width="9.140625" style="3"/>
    <col min="13313" max="13313" width="5.7109375" style="3" customWidth="1"/>
    <col min="13314" max="13314" width="26.140625" style="3" customWidth="1"/>
    <col min="13315" max="13315" width="8.7109375" style="3" customWidth="1"/>
    <col min="13316" max="13316" width="37.140625" style="3" customWidth="1"/>
    <col min="13317" max="13323" width="15" style="3" customWidth="1"/>
    <col min="13324" max="13568" width="9.140625" style="3"/>
    <col min="13569" max="13569" width="5.7109375" style="3" customWidth="1"/>
    <col min="13570" max="13570" width="26.140625" style="3" customWidth="1"/>
    <col min="13571" max="13571" width="8.7109375" style="3" customWidth="1"/>
    <col min="13572" max="13572" width="37.140625" style="3" customWidth="1"/>
    <col min="13573" max="13579" width="15" style="3" customWidth="1"/>
    <col min="13580" max="13824" width="9.140625" style="3"/>
    <col min="13825" max="13825" width="5.7109375" style="3" customWidth="1"/>
    <col min="13826" max="13826" width="26.140625" style="3" customWidth="1"/>
    <col min="13827" max="13827" width="8.7109375" style="3" customWidth="1"/>
    <col min="13828" max="13828" width="37.140625" style="3" customWidth="1"/>
    <col min="13829" max="13835" width="15" style="3" customWidth="1"/>
    <col min="13836" max="14080" width="9.140625" style="3"/>
    <col min="14081" max="14081" width="5.7109375" style="3" customWidth="1"/>
    <col min="14082" max="14082" width="26.140625" style="3" customWidth="1"/>
    <col min="14083" max="14083" width="8.7109375" style="3" customWidth="1"/>
    <col min="14084" max="14084" width="37.140625" style="3" customWidth="1"/>
    <col min="14085" max="14091" width="15" style="3" customWidth="1"/>
    <col min="14092" max="14336" width="9.140625" style="3"/>
    <col min="14337" max="14337" width="5.7109375" style="3" customWidth="1"/>
    <col min="14338" max="14338" width="26.140625" style="3" customWidth="1"/>
    <col min="14339" max="14339" width="8.7109375" style="3" customWidth="1"/>
    <col min="14340" max="14340" width="37.140625" style="3" customWidth="1"/>
    <col min="14341" max="14347" width="15" style="3" customWidth="1"/>
    <col min="14348" max="14592" width="9.140625" style="3"/>
    <col min="14593" max="14593" width="5.7109375" style="3" customWidth="1"/>
    <col min="14594" max="14594" width="26.140625" style="3" customWidth="1"/>
    <col min="14595" max="14595" width="8.7109375" style="3" customWidth="1"/>
    <col min="14596" max="14596" width="37.140625" style="3" customWidth="1"/>
    <col min="14597" max="14603" width="15" style="3" customWidth="1"/>
    <col min="14604" max="14848" width="9.140625" style="3"/>
    <col min="14849" max="14849" width="5.7109375" style="3" customWidth="1"/>
    <col min="14850" max="14850" width="26.140625" style="3" customWidth="1"/>
    <col min="14851" max="14851" width="8.7109375" style="3" customWidth="1"/>
    <col min="14852" max="14852" width="37.140625" style="3" customWidth="1"/>
    <col min="14853" max="14859" width="15" style="3" customWidth="1"/>
    <col min="14860" max="15104" width="9.140625" style="3"/>
    <col min="15105" max="15105" width="5.7109375" style="3" customWidth="1"/>
    <col min="15106" max="15106" width="26.140625" style="3" customWidth="1"/>
    <col min="15107" max="15107" width="8.7109375" style="3" customWidth="1"/>
    <col min="15108" max="15108" width="37.140625" style="3" customWidth="1"/>
    <col min="15109" max="15115" width="15" style="3" customWidth="1"/>
    <col min="15116" max="15360" width="9.140625" style="3"/>
    <col min="15361" max="15361" width="5.7109375" style="3" customWidth="1"/>
    <col min="15362" max="15362" width="26.140625" style="3" customWidth="1"/>
    <col min="15363" max="15363" width="8.7109375" style="3" customWidth="1"/>
    <col min="15364" max="15364" width="37.140625" style="3" customWidth="1"/>
    <col min="15365" max="15371" width="15" style="3" customWidth="1"/>
    <col min="15372" max="15616" width="9.140625" style="3"/>
    <col min="15617" max="15617" width="5.7109375" style="3" customWidth="1"/>
    <col min="15618" max="15618" width="26.140625" style="3" customWidth="1"/>
    <col min="15619" max="15619" width="8.7109375" style="3" customWidth="1"/>
    <col min="15620" max="15620" width="37.140625" style="3" customWidth="1"/>
    <col min="15621" max="15627" width="15" style="3" customWidth="1"/>
    <col min="15628" max="15872" width="9.140625" style="3"/>
    <col min="15873" max="15873" width="5.7109375" style="3" customWidth="1"/>
    <col min="15874" max="15874" width="26.140625" style="3" customWidth="1"/>
    <col min="15875" max="15875" width="8.7109375" style="3" customWidth="1"/>
    <col min="15876" max="15876" width="37.140625" style="3" customWidth="1"/>
    <col min="15877" max="15883" width="15" style="3" customWidth="1"/>
    <col min="15884" max="16128" width="9.140625" style="3"/>
    <col min="16129" max="16129" width="5.7109375" style="3" customWidth="1"/>
    <col min="16130" max="16130" width="26.140625" style="3" customWidth="1"/>
    <col min="16131" max="16131" width="8.7109375" style="3" customWidth="1"/>
    <col min="16132" max="16132" width="37.140625" style="3" customWidth="1"/>
    <col min="16133" max="16139" width="15" style="3" customWidth="1"/>
    <col min="16140" max="16384" width="9.140625" style="3"/>
  </cols>
  <sheetData>
    <row r="3" spans="1:11" x14ac:dyDescent="0.2">
      <c r="B3" s="2" t="s">
        <v>0</v>
      </c>
      <c r="C3" s="2"/>
      <c r="D3" s="2"/>
      <c r="E3" s="127"/>
      <c r="F3" s="127"/>
      <c r="G3" s="127"/>
      <c r="H3" s="127"/>
      <c r="I3" s="127"/>
      <c r="J3" s="127"/>
    </row>
    <row r="4" spans="1:11" x14ac:dyDescent="0.2">
      <c r="B4" s="2" t="s">
        <v>1</v>
      </c>
      <c r="C4" s="2"/>
      <c r="D4" s="2"/>
      <c r="E4" s="127"/>
      <c r="F4" s="127"/>
      <c r="G4" s="127"/>
      <c r="H4" s="127"/>
      <c r="I4" s="127"/>
      <c r="J4" s="127"/>
    </row>
    <row r="5" spans="1:11" x14ac:dyDescent="0.2">
      <c r="B5" s="2" t="s">
        <v>1272</v>
      </c>
      <c r="C5" s="2"/>
      <c r="D5" s="2"/>
      <c r="E5" s="127"/>
      <c r="F5" s="127"/>
      <c r="G5" s="127"/>
      <c r="H5" s="127"/>
      <c r="I5" s="127"/>
      <c r="J5" s="127"/>
    </row>
    <row r="7" spans="1:11" ht="18" x14ac:dyDescent="0.25">
      <c r="A7" s="4" t="s">
        <v>2</v>
      </c>
      <c r="B7" s="5" t="s">
        <v>1077</v>
      </c>
      <c r="C7" s="6"/>
      <c r="D7" s="7"/>
      <c r="E7" s="121"/>
      <c r="F7" s="121"/>
      <c r="G7" s="121"/>
      <c r="H7" s="121"/>
      <c r="I7" s="121"/>
      <c r="J7" s="8"/>
      <c r="K7" s="122"/>
    </row>
    <row r="8" spans="1:11" ht="13.5" thickBot="1" x14ac:dyDescent="0.25">
      <c r="A8" s="1" t="s">
        <v>2</v>
      </c>
      <c r="C8" s="9"/>
      <c r="E8" s="122"/>
      <c r="F8" s="122"/>
      <c r="G8" s="122"/>
      <c r="H8" s="122"/>
      <c r="I8" s="122"/>
      <c r="J8" s="122"/>
      <c r="K8" s="122"/>
    </row>
    <row r="9" spans="1:11" ht="34.5" customHeight="1" thickBot="1" x14ac:dyDescent="0.25">
      <c r="A9" s="1" t="s">
        <v>2</v>
      </c>
      <c r="B9" s="10"/>
      <c r="C9" s="11"/>
      <c r="D9" s="12" t="s">
        <v>4</v>
      </c>
      <c r="E9" s="145" t="s">
        <v>5</v>
      </c>
      <c r="F9" s="146"/>
      <c r="G9" s="145" t="s">
        <v>6</v>
      </c>
      <c r="H9" s="146"/>
      <c r="I9" s="120"/>
      <c r="J9" s="120"/>
      <c r="K9" s="122"/>
    </row>
    <row r="10" spans="1:11" ht="34.5" customHeight="1" x14ac:dyDescent="0.2">
      <c r="A10" s="1" t="s">
        <v>2</v>
      </c>
      <c r="B10" s="13" t="s">
        <v>7</v>
      </c>
      <c r="C10" s="14" t="s">
        <v>8</v>
      </c>
      <c r="D10" s="15" t="s">
        <v>9</v>
      </c>
      <c r="E10" s="16" t="s">
        <v>10</v>
      </c>
      <c r="F10" s="17" t="s">
        <v>11</v>
      </c>
      <c r="G10" s="16" t="s">
        <v>12</v>
      </c>
      <c r="H10" s="17" t="s">
        <v>13</v>
      </c>
      <c r="I10" s="17" t="s">
        <v>14</v>
      </c>
      <c r="J10" s="17" t="s">
        <v>15</v>
      </c>
      <c r="K10" s="122"/>
    </row>
    <row r="11" spans="1:11" ht="13.5" customHeight="1" thickBot="1" x14ac:dyDescent="0.25">
      <c r="A11" s="1" t="s">
        <v>2</v>
      </c>
      <c r="B11" s="18"/>
      <c r="C11" s="19"/>
      <c r="D11" s="20"/>
      <c r="E11" s="21"/>
      <c r="F11" s="22"/>
      <c r="G11" s="21"/>
      <c r="H11" s="22"/>
      <c r="I11" s="22"/>
      <c r="J11" s="22"/>
      <c r="K11" s="122"/>
    </row>
    <row r="12" spans="1:11" ht="13.5" thickBot="1" x14ac:dyDescent="0.25">
      <c r="A12" s="1" t="s">
        <v>2</v>
      </c>
      <c r="B12" s="23" t="s">
        <v>1078</v>
      </c>
      <c r="C12" s="24"/>
      <c r="D12" s="25"/>
      <c r="E12" s="26"/>
      <c r="F12" s="123"/>
      <c r="G12" s="26"/>
      <c r="H12" s="123"/>
      <c r="I12" s="123"/>
      <c r="J12" s="123"/>
      <c r="K12" s="122"/>
    </row>
    <row r="13" spans="1:11" x14ac:dyDescent="0.2">
      <c r="A13" s="1" t="s">
        <v>2</v>
      </c>
      <c r="B13" s="27" t="s">
        <v>1309</v>
      </c>
      <c r="C13" s="28" t="s">
        <v>1079</v>
      </c>
      <c r="D13" s="29" t="s">
        <v>1080</v>
      </c>
      <c r="E13" s="30">
        <v>500000</v>
      </c>
      <c r="F13" s="31">
        <v>281360.93</v>
      </c>
      <c r="G13" s="30">
        <v>12092.7</v>
      </c>
      <c r="H13" s="31">
        <v>12092.7</v>
      </c>
      <c r="I13" s="32">
        <v>60000</v>
      </c>
      <c r="J13" s="32">
        <f>E13-(F13+H13+I13)</f>
        <v>146546.37</v>
      </c>
      <c r="K13" s="122"/>
    </row>
    <row r="14" spans="1:11" ht="13.5" thickBot="1" x14ac:dyDescent="0.25">
      <c r="A14" s="1" t="s">
        <v>2</v>
      </c>
      <c r="B14" s="33"/>
      <c r="C14" s="34"/>
      <c r="D14" s="35" t="s">
        <v>38</v>
      </c>
      <c r="E14" s="36"/>
      <c r="F14" s="124"/>
      <c r="G14" s="36"/>
      <c r="H14" s="124"/>
      <c r="I14" s="125">
        <v>60000</v>
      </c>
      <c r="J14" s="125"/>
      <c r="K14" s="122"/>
    </row>
    <row r="15" spans="1:11" ht="13.5" thickBot="1" x14ac:dyDescent="0.25">
      <c r="A15" s="1" t="s">
        <v>2</v>
      </c>
      <c r="B15" s="23" t="s">
        <v>1081</v>
      </c>
      <c r="C15" s="24"/>
      <c r="D15" s="25"/>
      <c r="E15" s="26">
        <v>500000</v>
      </c>
      <c r="F15" s="123">
        <v>281360.93</v>
      </c>
      <c r="G15" s="26">
        <v>12092.7</v>
      </c>
      <c r="H15" s="123">
        <v>12092.7</v>
      </c>
      <c r="I15" s="123">
        <v>60000</v>
      </c>
      <c r="J15" s="123">
        <v>146546.37</v>
      </c>
      <c r="K15" s="122"/>
    </row>
    <row r="16" spans="1:11" ht="13.5" thickBot="1" x14ac:dyDescent="0.25">
      <c r="A16" s="1" t="s">
        <v>2</v>
      </c>
      <c r="B16" s="23" t="s">
        <v>161</v>
      </c>
      <c r="C16" s="24"/>
      <c r="D16" s="25"/>
      <c r="E16" s="26"/>
      <c r="F16" s="123"/>
      <c r="G16" s="26"/>
      <c r="H16" s="123"/>
      <c r="I16" s="123"/>
      <c r="J16" s="123"/>
      <c r="K16" s="122"/>
    </row>
    <row r="17" spans="1:11" x14ac:dyDescent="0.2">
      <c r="A17" s="1" t="s">
        <v>2</v>
      </c>
      <c r="B17" s="27" t="s">
        <v>1082</v>
      </c>
      <c r="C17" s="28" t="s">
        <v>1083</v>
      </c>
      <c r="D17" s="29" t="s">
        <v>1084</v>
      </c>
      <c r="E17" s="30">
        <v>17500</v>
      </c>
      <c r="F17" s="31">
        <v>907.38</v>
      </c>
      <c r="G17" s="30">
        <v>13304.7</v>
      </c>
      <c r="H17" s="31">
        <v>15960.2</v>
      </c>
      <c r="I17" s="32">
        <v>632.4</v>
      </c>
      <c r="J17" s="32">
        <f>E17-(F17+H17+I17)</f>
        <v>1.9999999996798579E-2</v>
      </c>
      <c r="K17" s="122"/>
    </row>
    <row r="18" spans="1:11" x14ac:dyDescent="0.2">
      <c r="A18" s="1" t="s">
        <v>2</v>
      </c>
      <c r="B18" s="33"/>
      <c r="C18" s="34"/>
      <c r="D18" s="35" t="s">
        <v>38</v>
      </c>
      <c r="E18" s="36"/>
      <c r="F18" s="124"/>
      <c r="G18" s="36"/>
      <c r="H18" s="124"/>
      <c r="I18" s="125">
        <v>632.4</v>
      </c>
      <c r="J18" s="125"/>
      <c r="K18" s="122"/>
    </row>
    <row r="19" spans="1:11" x14ac:dyDescent="0.2">
      <c r="A19" s="1" t="s">
        <v>2</v>
      </c>
      <c r="B19" s="27" t="s">
        <v>1082</v>
      </c>
      <c r="C19" s="28" t="s">
        <v>1085</v>
      </c>
      <c r="D19" s="29" t="s">
        <v>1086</v>
      </c>
      <c r="E19" s="30">
        <v>103450</v>
      </c>
      <c r="F19" s="31">
        <v>0</v>
      </c>
      <c r="G19" s="30">
        <v>33044</v>
      </c>
      <c r="H19" s="31">
        <v>0</v>
      </c>
      <c r="I19" s="32">
        <v>34640</v>
      </c>
      <c r="J19" s="32">
        <f>E19-(F19+H19+I19)</f>
        <v>68810</v>
      </c>
      <c r="K19" s="122"/>
    </row>
    <row r="20" spans="1:11" x14ac:dyDescent="0.2">
      <c r="A20" s="1" t="s">
        <v>2</v>
      </c>
      <c r="B20" s="33"/>
      <c r="C20" s="34"/>
      <c r="D20" s="35" t="s">
        <v>38</v>
      </c>
      <c r="E20" s="36"/>
      <c r="F20" s="124"/>
      <c r="G20" s="36"/>
      <c r="H20" s="124"/>
      <c r="I20" s="125">
        <v>34640</v>
      </c>
      <c r="J20" s="125"/>
      <c r="K20" s="122"/>
    </row>
    <row r="21" spans="1:11" x14ac:dyDescent="0.2">
      <c r="A21" s="1" t="s">
        <v>2</v>
      </c>
      <c r="B21" s="27" t="s">
        <v>1082</v>
      </c>
      <c r="C21" s="28" t="s">
        <v>1087</v>
      </c>
      <c r="D21" s="29" t="s">
        <v>1088</v>
      </c>
      <c r="E21" s="30">
        <v>18702</v>
      </c>
      <c r="F21" s="31">
        <v>0</v>
      </c>
      <c r="G21" s="30">
        <v>4675.5</v>
      </c>
      <c r="H21" s="31">
        <v>4675.5</v>
      </c>
      <c r="I21" s="32">
        <v>4675.5</v>
      </c>
      <c r="J21" s="32">
        <f>E21-(F21+H21+I21)</f>
        <v>9351</v>
      </c>
      <c r="K21" s="122"/>
    </row>
    <row r="22" spans="1:11" x14ac:dyDescent="0.2">
      <c r="A22" s="1" t="s">
        <v>2</v>
      </c>
      <c r="B22" s="33"/>
      <c r="C22" s="34"/>
      <c r="D22" s="35" t="s">
        <v>38</v>
      </c>
      <c r="E22" s="36"/>
      <c r="F22" s="124"/>
      <c r="G22" s="36"/>
      <c r="H22" s="124"/>
      <c r="I22" s="125">
        <v>4675.5</v>
      </c>
      <c r="J22" s="125"/>
      <c r="K22" s="122"/>
    </row>
    <row r="23" spans="1:11" x14ac:dyDescent="0.2">
      <c r="A23" s="1" t="s">
        <v>2</v>
      </c>
      <c r="B23" s="27" t="s">
        <v>1082</v>
      </c>
      <c r="C23" s="28" t="s">
        <v>1089</v>
      </c>
      <c r="D23" s="29" t="s">
        <v>1090</v>
      </c>
      <c r="E23" s="30">
        <v>146225</v>
      </c>
      <c r="F23" s="31">
        <v>0</v>
      </c>
      <c r="G23" s="30">
        <v>39465</v>
      </c>
      <c r="H23" s="31">
        <v>560.5</v>
      </c>
      <c r="I23" s="32">
        <v>47540</v>
      </c>
      <c r="J23" s="32">
        <f>E23-(F23+H23+I23)</f>
        <v>98124.5</v>
      </c>
      <c r="K23" s="122"/>
    </row>
    <row r="24" spans="1:11" x14ac:dyDescent="0.2">
      <c r="A24" s="1" t="s">
        <v>2</v>
      </c>
      <c r="B24" s="33"/>
      <c r="C24" s="34"/>
      <c r="D24" s="35" t="s">
        <v>38</v>
      </c>
      <c r="E24" s="36"/>
      <c r="F24" s="124"/>
      <c r="G24" s="36"/>
      <c r="H24" s="124"/>
      <c r="I24" s="125">
        <v>47540</v>
      </c>
      <c r="J24" s="125"/>
      <c r="K24" s="122"/>
    </row>
    <row r="25" spans="1:11" x14ac:dyDescent="0.2">
      <c r="A25" s="1" t="s">
        <v>2</v>
      </c>
      <c r="B25" s="27" t="s">
        <v>1082</v>
      </c>
      <c r="C25" s="28" t="s">
        <v>1091</v>
      </c>
      <c r="D25" s="29" t="s">
        <v>1092</v>
      </c>
      <c r="E25" s="30">
        <v>100</v>
      </c>
      <c r="F25" s="31">
        <v>0</v>
      </c>
      <c r="G25" s="30">
        <v>0</v>
      </c>
      <c r="H25" s="31">
        <v>0</v>
      </c>
      <c r="I25" s="32">
        <v>100</v>
      </c>
      <c r="J25" s="32">
        <f>E25-(F25+H25+I25)</f>
        <v>0</v>
      </c>
      <c r="K25" s="122"/>
    </row>
    <row r="26" spans="1:11" x14ac:dyDescent="0.2">
      <c r="A26" s="1" t="s">
        <v>2</v>
      </c>
      <c r="B26" s="33"/>
      <c r="C26" s="34"/>
      <c r="D26" s="35" t="s">
        <v>38</v>
      </c>
      <c r="E26" s="36"/>
      <c r="F26" s="124"/>
      <c r="G26" s="36"/>
      <c r="H26" s="124"/>
      <c r="I26" s="125">
        <v>100</v>
      </c>
      <c r="J26" s="125"/>
      <c r="K26" s="122"/>
    </row>
    <row r="27" spans="1:11" x14ac:dyDescent="0.2">
      <c r="A27" s="1" t="s">
        <v>2</v>
      </c>
      <c r="B27" s="27" t="s">
        <v>35</v>
      </c>
      <c r="C27" s="28" t="s">
        <v>1093</v>
      </c>
      <c r="D27" s="29" t="s">
        <v>1094</v>
      </c>
      <c r="E27" s="30">
        <v>500000</v>
      </c>
      <c r="F27" s="31">
        <v>102750.83</v>
      </c>
      <c r="G27" s="30">
        <v>70000</v>
      </c>
      <c r="H27" s="31">
        <v>70000</v>
      </c>
      <c r="I27" s="32">
        <v>50000</v>
      </c>
      <c r="J27" s="32">
        <f>E27-(F27+H27+I27)</f>
        <v>277249.17</v>
      </c>
      <c r="K27" s="122"/>
    </row>
    <row r="28" spans="1:11" x14ac:dyDescent="0.2">
      <c r="A28" s="1" t="s">
        <v>2</v>
      </c>
      <c r="B28" s="33"/>
      <c r="C28" s="34"/>
      <c r="D28" s="35" t="s">
        <v>38</v>
      </c>
      <c r="E28" s="36"/>
      <c r="F28" s="124"/>
      <c r="G28" s="36"/>
      <c r="H28" s="124"/>
      <c r="I28" s="125">
        <v>50000</v>
      </c>
      <c r="J28" s="125"/>
      <c r="K28" s="122"/>
    </row>
    <row r="29" spans="1:11" x14ac:dyDescent="0.2">
      <c r="A29" s="1" t="s">
        <v>2</v>
      </c>
      <c r="B29" s="27" t="s">
        <v>1309</v>
      </c>
      <c r="C29" s="28" t="s">
        <v>1095</v>
      </c>
      <c r="D29" s="29" t="s">
        <v>1096</v>
      </c>
      <c r="E29" s="30">
        <v>141110.20000000001</v>
      </c>
      <c r="F29" s="31">
        <v>93130.92</v>
      </c>
      <c r="G29" s="30">
        <v>0</v>
      </c>
      <c r="H29" s="31">
        <v>1800</v>
      </c>
      <c r="I29" s="32">
        <v>10000</v>
      </c>
      <c r="J29" s="32">
        <f>E29-(F29+H29+I29)</f>
        <v>36179.280000000013</v>
      </c>
      <c r="K29" s="122"/>
    </row>
    <row r="30" spans="1:11" x14ac:dyDescent="0.2">
      <c r="A30" s="1" t="s">
        <v>2</v>
      </c>
      <c r="B30" s="33"/>
      <c r="C30" s="34"/>
      <c r="D30" s="35" t="s">
        <v>38</v>
      </c>
      <c r="E30" s="36"/>
      <c r="F30" s="124"/>
      <c r="G30" s="36"/>
      <c r="H30" s="124"/>
      <c r="I30" s="125">
        <v>10000</v>
      </c>
      <c r="J30" s="125"/>
      <c r="K30" s="122"/>
    </row>
    <row r="31" spans="1:11" x14ac:dyDescent="0.2">
      <c r="A31" s="1" t="s">
        <v>2</v>
      </c>
      <c r="B31" s="27" t="s">
        <v>1309</v>
      </c>
      <c r="C31" s="28" t="s">
        <v>1097</v>
      </c>
      <c r="D31" s="29" t="s">
        <v>1098</v>
      </c>
      <c r="E31" s="30">
        <v>210342.6</v>
      </c>
      <c r="F31" s="31">
        <v>205546.45</v>
      </c>
      <c r="G31" s="30">
        <v>0</v>
      </c>
      <c r="H31" s="31">
        <v>0</v>
      </c>
      <c r="I31" s="32">
        <v>4793.1000000000004</v>
      </c>
      <c r="J31" s="32">
        <f>E31-(F31+H31+I31)</f>
        <v>3.0499999999883585</v>
      </c>
      <c r="K31" s="122"/>
    </row>
    <row r="32" spans="1:11" x14ac:dyDescent="0.2">
      <c r="A32" s="1" t="s">
        <v>2</v>
      </c>
      <c r="B32" s="33"/>
      <c r="C32" s="34"/>
      <c r="D32" s="35" t="s">
        <v>38</v>
      </c>
      <c r="E32" s="36"/>
      <c r="F32" s="124"/>
      <c r="G32" s="36"/>
      <c r="H32" s="124"/>
      <c r="I32" s="125">
        <v>4793.1000000000004</v>
      </c>
      <c r="J32" s="125"/>
      <c r="K32" s="122"/>
    </row>
    <row r="33" spans="1:11" x14ac:dyDescent="0.2">
      <c r="A33" s="1" t="s">
        <v>2</v>
      </c>
      <c r="B33" s="27" t="s">
        <v>1309</v>
      </c>
      <c r="C33" s="28" t="s">
        <v>1099</v>
      </c>
      <c r="D33" s="29" t="s">
        <v>1100</v>
      </c>
      <c r="E33" s="30">
        <v>155500</v>
      </c>
      <c r="F33" s="31">
        <v>0</v>
      </c>
      <c r="G33" s="30">
        <v>0</v>
      </c>
      <c r="H33" s="31">
        <v>0</v>
      </c>
      <c r="I33" s="32">
        <v>20000</v>
      </c>
      <c r="J33" s="32">
        <f>E33-(F33+H33+I33)</f>
        <v>135500</v>
      </c>
      <c r="K33" s="122"/>
    </row>
    <row r="34" spans="1:11" x14ac:dyDescent="0.2">
      <c r="A34" s="1" t="s">
        <v>2</v>
      </c>
      <c r="B34" s="33"/>
      <c r="C34" s="34"/>
      <c r="D34" s="35" t="s">
        <v>38</v>
      </c>
      <c r="E34" s="36"/>
      <c r="F34" s="124"/>
      <c r="G34" s="36"/>
      <c r="H34" s="124"/>
      <c r="I34" s="125">
        <v>20000</v>
      </c>
      <c r="J34" s="125"/>
      <c r="K34" s="122"/>
    </row>
    <row r="35" spans="1:11" x14ac:dyDescent="0.2">
      <c r="A35" s="1" t="s">
        <v>2</v>
      </c>
      <c r="B35" s="27" t="s">
        <v>41</v>
      </c>
      <c r="C35" s="28" t="s">
        <v>1101</v>
      </c>
      <c r="D35" s="29" t="s">
        <v>1102</v>
      </c>
      <c r="E35" s="30">
        <v>31500</v>
      </c>
      <c r="F35" s="31">
        <v>1349.3</v>
      </c>
      <c r="G35" s="30">
        <v>1000</v>
      </c>
      <c r="H35" s="31">
        <v>1000</v>
      </c>
      <c r="I35" s="32">
        <v>500</v>
      </c>
      <c r="J35" s="32">
        <f>E35-(F35+H35+I35)</f>
        <v>28650.7</v>
      </c>
      <c r="K35" s="122"/>
    </row>
    <row r="36" spans="1:11" x14ac:dyDescent="0.2">
      <c r="A36" s="1" t="s">
        <v>2</v>
      </c>
      <c r="B36" s="33"/>
      <c r="C36" s="34"/>
      <c r="D36" s="35" t="s">
        <v>38</v>
      </c>
      <c r="E36" s="36"/>
      <c r="F36" s="124"/>
      <c r="G36" s="36"/>
      <c r="H36" s="124"/>
      <c r="I36" s="125">
        <v>500</v>
      </c>
      <c r="J36" s="125"/>
      <c r="K36" s="122"/>
    </row>
    <row r="37" spans="1:11" x14ac:dyDescent="0.2">
      <c r="A37" s="1" t="s">
        <v>2</v>
      </c>
      <c r="B37" s="27" t="s">
        <v>41</v>
      </c>
      <c r="C37" s="28" t="s">
        <v>1103</v>
      </c>
      <c r="D37" s="29" t="s">
        <v>1104</v>
      </c>
      <c r="E37" s="30">
        <v>10000</v>
      </c>
      <c r="F37" s="31">
        <v>0</v>
      </c>
      <c r="G37" s="30">
        <v>2000</v>
      </c>
      <c r="H37" s="31">
        <v>2000</v>
      </c>
      <c r="I37" s="32">
        <v>3000</v>
      </c>
      <c r="J37" s="32">
        <f>E37-(F37+H37+I37)</f>
        <v>5000</v>
      </c>
      <c r="K37" s="122"/>
    </row>
    <row r="38" spans="1:11" x14ac:dyDescent="0.2">
      <c r="A38" s="1" t="s">
        <v>2</v>
      </c>
      <c r="B38" s="33"/>
      <c r="C38" s="34"/>
      <c r="D38" s="35" t="s">
        <v>38</v>
      </c>
      <c r="E38" s="36"/>
      <c r="F38" s="124"/>
      <c r="G38" s="36"/>
      <c r="H38" s="124"/>
      <c r="I38" s="125">
        <v>3000</v>
      </c>
      <c r="J38" s="125"/>
      <c r="K38" s="122"/>
    </row>
    <row r="39" spans="1:11" x14ac:dyDescent="0.2">
      <c r="A39" s="1" t="s">
        <v>2</v>
      </c>
      <c r="B39" s="27" t="s">
        <v>41</v>
      </c>
      <c r="C39" s="28" t="s">
        <v>1105</v>
      </c>
      <c r="D39" s="29" t="s">
        <v>1106</v>
      </c>
      <c r="E39" s="30">
        <v>15000</v>
      </c>
      <c r="F39" s="31">
        <v>1716.73</v>
      </c>
      <c r="G39" s="30">
        <v>1000</v>
      </c>
      <c r="H39" s="31">
        <v>1000</v>
      </c>
      <c r="I39" s="32">
        <v>15000</v>
      </c>
      <c r="J39" s="32">
        <f>E39-(F39+H39+I39)</f>
        <v>-2716.7299999999996</v>
      </c>
      <c r="K39" s="122"/>
    </row>
    <row r="40" spans="1:11" x14ac:dyDescent="0.2">
      <c r="A40" s="1" t="s">
        <v>2</v>
      </c>
      <c r="B40" s="33"/>
      <c r="C40" s="34"/>
      <c r="D40" s="35" t="s">
        <v>38</v>
      </c>
      <c r="E40" s="36"/>
      <c r="F40" s="124"/>
      <c r="G40" s="36"/>
      <c r="H40" s="124"/>
      <c r="I40" s="125">
        <v>15000</v>
      </c>
      <c r="J40" s="125"/>
      <c r="K40" s="122"/>
    </row>
    <row r="41" spans="1:11" x14ac:dyDescent="0.2">
      <c r="A41" s="1" t="s">
        <v>2</v>
      </c>
      <c r="B41" s="27" t="s">
        <v>41</v>
      </c>
      <c r="C41" s="28" t="s">
        <v>1107</v>
      </c>
      <c r="D41" s="29" t="s">
        <v>1108</v>
      </c>
      <c r="E41" s="30">
        <v>30000</v>
      </c>
      <c r="F41" s="31">
        <v>610.03</v>
      </c>
      <c r="G41" s="30">
        <v>2000</v>
      </c>
      <c r="H41" s="31">
        <v>1000</v>
      </c>
      <c r="I41" s="32">
        <v>2500</v>
      </c>
      <c r="J41" s="32">
        <f>E41-(F41+H41+I41)</f>
        <v>25889.97</v>
      </c>
      <c r="K41" s="122"/>
    </row>
    <row r="42" spans="1:11" x14ac:dyDescent="0.2">
      <c r="A42" s="1" t="s">
        <v>2</v>
      </c>
      <c r="B42" s="33"/>
      <c r="C42" s="34"/>
      <c r="D42" s="35" t="s">
        <v>38</v>
      </c>
      <c r="E42" s="36"/>
      <c r="F42" s="124"/>
      <c r="G42" s="36"/>
      <c r="H42" s="124"/>
      <c r="I42" s="125">
        <v>2500</v>
      </c>
      <c r="J42" s="125"/>
      <c r="K42" s="122"/>
    </row>
    <row r="43" spans="1:11" x14ac:dyDescent="0.2">
      <c r="A43" s="1" t="s">
        <v>2</v>
      </c>
      <c r="B43" s="27" t="s">
        <v>41</v>
      </c>
      <c r="C43" s="28" t="s">
        <v>1109</v>
      </c>
      <c r="D43" s="29" t="s">
        <v>1110</v>
      </c>
      <c r="E43" s="30">
        <v>31500</v>
      </c>
      <c r="F43" s="31">
        <v>2029.45</v>
      </c>
      <c r="G43" s="30">
        <v>0</v>
      </c>
      <c r="H43" s="31">
        <v>1500</v>
      </c>
      <c r="I43" s="32">
        <v>27970</v>
      </c>
      <c r="J43" s="32">
        <f>E43-(F43+H43+I43)</f>
        <v>0.5499999999992724</v>
      </c>
      <c r="K43" s="122"/>
    </row>
    <row r="44" spans="1:11" x14ac:dyDescent="0.2">
      <c r="A44" s="1" t="s">
        <v>2</v>
      </c>
      <c r="B44" s="33"/>
      <c r="C44" s="34"/>
      <c r="D44" s="35" t="s">
        <v>38</v>
      </c>
      <c r="E44" s="36"/>
      <c r="F44" s="124"/>
      <c r="G44" s="36"/>
      <c r="H44" s="124"/>
      <c r="I44" s="125">
        <v>27970</v>
      </c>
      <c r="J44" s="125"/>
      <c r="K44" s="122"/>
    </row>
    <row r="45" spans="1:11" x14ac:dyDescent="0.2">
      <c r="A45" s="1" t="s">
        <v>2</v>
      </c>
      <c r="B45" s="27" t="s">
        <v>41</v>
      </c>
      <c r="C45" s="28" t="s">
        <v>1111</v>
      </c>
      <c r="D45" s="29" t="s">
        <v>1112</v>
      </c>
      <c r="E45" s="30">
        <v>36500</v>
      </c>
      <c r="F45" s="31">
        <v>618.44000000000005</v>
      </c>
      <c r="G45" s="30">
        <v>2500</v>
      </c>
      <c r="H45" s="31">
        <v>2500</v>
      </c>
      <c r="I45" s="32">
        <v>2000</v>
      </c>
      <c r="J45" s="32">
        <f>E45-(F45+H45+I45)</f>
        <v>31381.559999999998</v>
      </c>
      <c r="K45" s="122"/>
    </row>
    <row r="46" spans="1:11" x14ac:dyDescent="0.2">
      <c r="A46" s="1" t="s">
        <v>2</v>
      </c>
      <c r="B46" s="33"/>
      <c r="C46" s="34"/>
      <c r="D46" s="35" t="s">
        <v>38</v>
      </c>
      <c r="E46" s="36"/>
      <c r="F46" s="124"/>
      <c r="G46" s="36"/>
      <c r="H46" s="124"/>
      <c r="I46" s="125">
        <v>2000</v>
      </c>
      <c r="J46" s="125"/>
      <c r="K46" s="122"/>
    </row>
    <row r="47" spans="1:11" x14ac:dyDescent="0.2">
      <c r="A47" s="1" t="s">
        <v>2</v>
      </c>
      <c r="B47" s="27" t="s">
        <v>41</v>
      </c>
      <c r="C47" s="28" t="s">
        <v>1113</v>
      </c>
      <c r="D47" s="29" t="s">
        <v>1114</v>
      </c>
      <c r="E47" s="30">
        <v>85000</v>
      </c>
      <c r="F47" s="31">
        <v>1627.45</v>
      </c>
      <c r="G47" s="30">
        <v>5000</v>
      </c>
      <c r="H47" s="31">
        <v>2000</v>
      </c>
      <c r="I47" s="32">
        <v>5000</v>
      </c>
      <c r="J47" s="32">
        <f>E47-(F47+H47+I47)</f>
        <v>76372.55</v>
      </c>
      <c r="K47" s="122"/>
    </row>
    <row r="48" spans="1:11" x14ac:dyDescent="0.2">
      <c r="A48" s="1" t="s">
        <v>2</v>
      </c>
      <c r="B48" s="33"/>
      <c r="C48" s="34"/>
      <c r="D48" s="35" t="s">
        <v>38</v>
      </c>
      <c r="E48" s="36"/>
      <c r="F48" s="124"/>
      <c r="G48" s="36"/>
      <c r="H48" s="124"/>
      <c r="I48" s="125">
        <v>5000</v>
      </c>
      <c r="J48" s="125"/>
      <c r="K48" s="122"/>
    </row>
    <row r="49" spans="1:11" x14ac:dyDescent="0.2">
      <c r="A49" s="1" t="s">
        <v>2</v>
      </c>
      <c r="B49" s="27" t="s">
        <v>41</v>
      </c>
      <c r="C49" s="28" t="s">
        <v>1115</v>
      </c>
      <c r="D49" s="29" t="s">
        <v>1116</v>
      </c>
      <c r="E49" s="30">
        <v>120000</v>
      </c>
      <c r="F49" s="31">
        <v>550.54999999999995</v>
      </c>
      <c r="G49" s="30">
        <v>2000</v>
      </c>
      <c r="H49" s="31">
        <v>1880</v>
      </c>
      <c r="I49" s="32">
        <v>4000</v>
      </c>
      <c r="J49" s="32">
        <f>E49-(F49+H49+I49)</f>
        <v>113569.45</v>
      </c>
      <c r="K49" s="122"/>
    </row>
    <row r="50" spans="1:11" x14ac:dyDescent="0.2">
      <c r="A50" s="1" t="s">
        <v>2</v>
      </c>
      <c r="B50" s="33"/>
      <c r="C50" s="34"/>
      <c r="D50" s="35" t="s">
        <v>38</v>
      </c>
      <c r="E50" s="36"/>
      <c r="F50" s="124"/>
      <c r="G50" s="36"/>
      <c r="H50" s="124"/>
      <c r="I50" s="125">
        <v>4000</v>
      </c>
      <c r="J50" s="125"/>
      <c r="K50" s="122"/>
    </row>
    <row r="51" spans="1:11" x14ac:dyDescent="0.2">
      <c r="A51" s="1" t="s">
        <v>2</v>
      </c>
      <c r="B51" s="27" t="s">
        <v>41</v>
      </c>
      <c r="C51" s="28" t="s">
        <v>1117</v>
      </c>
      <c r="D51" s="29" t="s">
        <v>1118</v>
      </c>
      <c r="E51" s="30">
        <v>34700</v>
      </c>
      <c r="F51" s="31">
        <v>175.45</v>
      </c>
      <c r="G51" s="30">
        <v>7000</v>
      </c>
      <c r="H51" s="31">
        <v>6500</v>
      </c>
      <c r="I51" s="32">
        <v>25000</v>
      </c>
      <c r="J51" s="32">
        <f>E51-(F51+H51+I51)</f>
        <v>3024.5499999999993</v>
      </c>
      <c r="K51" s="122"/>
    </row>
    <row r="52" spans="1:11" x14ac:dyDescent="0.2">
      <c r="A52" s="1" t="s">
        <v>2</v>
      </c>
      <c r="B52" s="33"/>
      <c r="C52" s="34"/>
      <c r="D52" s="35" t="s">
        <v>38</v>
      </c>
      <c r="E52" s="36"/>
      <c r="F52" s="124"/>
      <c r="G52" s="36"/>
      <c r="H52" s="124"/>
      <c r="I52" s="125">
        <v>25000</v>
      </c>
      <c r="J52" s="125"/>
      <c r="K52" s="122"/>
    </row>
    <row r="53" spans="1:11" x14ac:dyDescent="0.2">
      <c r="A53" s="1" t="s">
        <v>2</v>
      </c>
      <c r="B53" s="27" t="s">
        <v>1119</v>
      </c>
      <c r="C53" s="28" t="s">
        <v>1120</v>
      </c>
      <c r="D53" s="29" t="s">
        <v>1121</v>
      </c>
      <c r="E53" s="30">
        <v>540368.9</v>
      </c>
      <c r="F53" s="31">
        <v>364194.22</v>
      </c>
      <c r="G53" s="30">
        <v>14000</v>
      </c>
      <c r="H53" s="31">
        <v>62221.1</v>
      </c>
      <c r="I53" s="32">
        <v>41700</v>
      </c>
      <c r="J53" s="32">
        <f>E53-(F53+H53+I53)</f>
        <v>72253.580000000075</v>
      </c>
      <c r="K53" s="122"/>
    </row>
    <row r="54" spans="1:11" x14ac:dyDescent="0.2">
      <c r="A54" s="1" t="s">
        <v>2</v>
      </c>
      <c r="B54" s="33"/>
      <c r="C54" s="34"/>
      <c r="D54" s="35" t="s">
        <v>38</v>
      </c>
      <c r="E54" s="36"/>
      <c r="F54" s="124"/>
      <c r="G54" s="36"/>
      <c r="H54" s="124"/>
      <c r="I54" s="125">
        <v>41700</v>
      </c>
      <c r="J54" s="125"/>
      <c r="K54" s="122"/>
    </row>
    <row r="55" spans="1:11" x14ac:dyDescent="0.2">
      <c r="A55" s="1" t="s">
        <v>2</v>
      </c>
      <c r="B55" s="27" t="s">
        <v>1119</v>
      </c>
      <c r="C55" s="28" t="s">
        <v>1122</v>
      </c>
      <c r="D55" s="29" t="s">
        <v>1123</v>
      </c>
      <c r="E55" s="30">
        <v>91613.6</v>
      </c>
      <c r="F55" s="31">
        <v>57310.37</v>
      </c>
      <c r="G55" s="30">
        <v>15000</v>
      </c>
      <c r="H55" s="31">
        <v>16000</v>
      </c>
      <c r="I55" s="32">
        <v>2500</v>
      </c>
      <c r="J55" s="32">
        <f>E55-(F55+H55+I55)</f>
        <v>15803.23000000001</v>
      </c>
      <c r="K55" s="122"/>
    </row>
    <row r="56" spans="1:11" ht="13.5" thickBot="1" x14ac:dyDescent="0.25">
      <c r="A56" s="1" t="s">
        <v>2</v>
      </c>
      <c r="B56" s="33"/>
      <c r="C56" s="34"/>
      <c r="D56" s="35" t="s">
        <v>38</v>
      </c>
      <c r="E56" s="36"/>
      <c r="F56" s="124"/>
      <c r="G56" s="36"/>
      <c r="H56" s="124"/>
      <c r="I56" s="125">
        <v>2500</v>
      </c>
      <c r="J56" s="125"/>
      <c r="K56" s="122"/>
    </row>
    <row r="57" spans="1:11" ht="13.5" thickBot="1" x14ac:dyDescent="0.25">
      <c r="A57" s="1" t="s">
        <v>2</v>
      </c>
      <c r="B57" s="23" t="s">
        <v>190</v>
      </c>
      <c r="C57" s="24"/>
      <c r="D57" s="25"/>
      <c r="E57" s="26">
        <v>2319112.2999999998</v>
      </c>
      <c r="F57" s="123">
        <v>832517.57</v>
      </c>
      <c r="G57" s="26">
        <v>211989.2</v>
      </c>
      <c r="H57" s="123">
        <v>190597.3</v>
      </c>
      <c r="I57" s="123">
        <v>301551</v>
      </c>
      <c r="J57" s="123">
        <v>994446.43</v>
      </c>
      <c r="K57" s="122"/>
    </row>
    <row r="58" spans="1:11" ht="13.5" thickBot="1" x14ac:dyDescent="0.25">
      <c r="A58" s="1" t="s">
        <v>2</v>
      </c>
      <c r="B58" s="37"/>
      <c r="C58" s="38"/>
      <c r="D58" s="39" t="s">
        <v>195</v>
      </c>
      <c r="E58" s="40">
        <f>SUM(E12:E57)/2</f>
        <v>2819112.3</v>
      </c>
      <c r="F58" s="41">
        <f>SUM(F12:F57)/2</f>
        <v>1113878.5</v>
      </c>
      <c r="G58" s="40">
        <f>SUM(G12:G57)/2</f>
        <v>224081.90000000002</v>
      </c>
      <c r="H58" s="126">
        <f>SUM(H12:H57)/2</f>
        <v>202690</v>
      </c>
      <c r="I58" s="126">
        <f>SUM(I12:I57)/3</f>
        <v>361551</v>
      </c>
      <c r="J58" s="126">
        <f>E58-(F58+H58+I58)</f>
        <v>1140992.7999999998</v>
      </c>
      <c r="K58" s="42"/>
    </row>
    <row r="59" spans="1:11" x14ac:dyDescent="0.2">
      <c r="A59" s="1" t="s">
        <v>2</v>
      </c>
      <c r="C59" s="9"/>
      <c r="E59" s="122"/>
      <c r="F59" s="122"/>
      <c r="G59" s="122"/>
      <c r="H59" s="122"/>
      <c r="I59" s="122"/>
      <c r="J59" s="122"/>
      <c r="K59" s="12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8" fitToHeight="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BB70B-E6F6-41E5-8D86-B8BBF04E7D3C}">
  <sheetPr codeName="List8">
    <pageSetUpPr fitToPage="1"/>
  </sheetPr>
  <dimension ref="A3:K72"/>
  <sheetViews>
    <sheetView showGridLines="0" workbookViewId="0">
      <selection activeCell="I52" sqref="I52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119" customWidth="1"/>
    <col min="12" max="256" width="9.140625" style="3"/>
    <col min="257" max="257" width="5.7109375" style="3" customWidth="1"/>
    <col min="258" max="258" width="26.140625" style="3" customWidth="1"/>
    <col min="259" max="259" width="8.7109375" style="3" customWidth="1"/>
    <col min="260" max="260" width="37.140625" style="3" customWidth="1"/>
    <col min="261" max="267" width="15" style="3" customWidth="1"/>
    <col min="268" max="512" width="9.140625" style="3"/>
    <col min="513" max="513" width="5.7109375" style="3" customWidth="1"/>
    <col min="514" max="514" width="26.140625" style="3" customWidth="1"/>
    <col min="515" max="515" width="8.7109375" style="3" customWidth="1"/>
    <col min="516" max="516" width="37.140625" style="3" customWidth="1"/>
    <col min="517" max="523" width="15" style="3" customWidth="1"/>
    <col min="524" max="768" width="9.140625" style="3"/>
    <col min="769" max="769" width="5.7109375" style="3" customWidth="1"/>
    <col min="770" max="770" width="26.140625" style="3" customWidth="1"/>
    <col min="771" max="771" width="8.7109375" style="3" customWidth="1"/>
    <col min="772" max="772" width="37.140625" style="3" customWidth="1"/>
    <col min="773" max="779" width="15" style="3" customWidth="1"/>
    <col min="780" max="1024" width="9.140625" style="3"/>
    <col min="1025" max="1025" width="5.7109375" style="3" customWidth="1"/>
    <col min="1026" max="1026" width="26.140625" style="3" customWidth="1"/>
    <col min="1027" max="1027" width="8.7109375" style="3" customWidth="1"/>
    <col min="1028" max="1028" width="37.140625" style="3" customWidth="1"/>
    <col min="1029" max="1035" width="15" style="3" customWidth="1"/>
    <col min="1036" max="1280" width="9.140625" style="3"/>
    <col min="1281" max="1281" width="5.7109375" style="3" customWidth="1"/>
    <col min="1282" max="1282" width="26.140625" style="3" customWidth="1"/>
    <col min="1283" max="1283" width="8.7109375" style="3" customWidth="1"/>
    <col min="1284" max="1284" width="37.140625" style="3" customWidth="1"/>
    <col min="1285" max="1291" width="15" style="3" customWidth="1"/>
    <col min="1292" max="1536" width="9.140625" style="3"/>
    <col min="1537" max="1537" width="5.7109375" style="3" customWidth="1"/>
    <col min="1538" max="1538" width="26.140625" style="3" customWidth="1"/>
    <col min="1539" max="1539" width="8.7109375" style="3" customWidth="1"/>
    <col min="1540" max="1540" width="37.140625" style="3" customWidth="1"/>
    <col min="1541" max="1547" width="15" style="3" customWidth="1"/>
    <col min="1548" max="1792" width="9.140625" style="3"/>
    <col min="1793" max="1793" width="5.7109375" style="3" customWidth="1"/>
    <col min="1794" max="1794" width="26.140625" style="3" customWidth="1"/>
    <col min="1795" max="1795" width="8.7109375" style="3" customWidth="1"/>
    <col min="1796" max="1796" width="37.140625" style="3" customWidth="1"/>
    <col min="1797" max="1803" width="15" style="3" customWidth="1"/>
    <col min="1804" max="2048" width="9.140625" style="3"/>
    <col min="2049" max="2049" width="5.7109375" style="3" customWidth="1"/>
    <col min="2050" max="2050" width="26.140625" style="3" customWidth="1"/>
    <col min="2051" max="2051" width="8.7109375" style="3" customWidth="1"/>
    <col min="2052" max="2052" width="37.140625" style="3" customWidth="1"/>
    <col min="2053" max="2059" width="15" style="3" customWidth="1"/>
    <col min="2060" max="2304" width="9.140625" style="3"/>
    <col min="2305" max="2305" width="5.7109375" style="3" customWidth="1"/>
    <col min="2306" max="2306" width="26.140625" style="3" customWidth="1"/>
    <col min="2307" max="2307" width="8.7109375" style="3" customWidth="1"/>
    <col min="2308" max="2308" width="37.140625" style="3" customWidth="1"/>
    <col min="2309" max="2315" width="15" style="3" customWidth="1"/>
    <col min="2316" max="2560" width="9.140625" style="3"/>
    <col min="2561" max="2561" width="5.7109375" style="3" customWidth="1"/>
    <col min="2562" max="2562" width="26.140625" style="3" customWidth="1"/>
    <col min="2563" max="2563" width="8.7109375" style="3" customWidth="1"/>
    <col min="2564" max="2564" width="37.140625" style="3" customWidth="1"/>
    <col min="2565" max="2571" width="15" style="3" customWidth="1"/>
    <col min="2572" max="2816" width="9.140625" style="3"/>
    <col min="2817" max="2817" width="5.7109375" style="3" customWidth="1"/>
    <col min="2818" max="2818" width="26.140625" style="3" customWidth="1"/>
    <col min="2819" max="2819" width="8.7109375" style="3" customWidth="1"/>
    <col min="2820" max="2820" width="37.140625" style="3" customWidth="1"/>
    <col min="2821" max="2827" width="15" style="3" customWidth="1"/>
    <col min="2828" max="3072" width="9.140625" style="3"/>
    <col min="3073" max="3073" width="5.7109375" style="3" customWidth="1"/>
    <col min="3074" max="3074" width="26.140625" style="3" customWidth="1"/>
    <col min="3075" max="3075" width="8.7109375" style="3" customWidth="1"/>
    <col min="3076" max="3076" width="37.140625" style="3" customWidth="1"/>
    <col min="3077" max="3083" width="15" style="3" customWidth="1"/>
    <col min="3084" max="3328" width="9.140625" style="3"/>
    <col min="3329" max="3329" width="5.7109375" style="3" customWidth="1"/>
    <col min="3330" max="3330" width="26.140625" style="3" customWidth="1"/>
    <col min="3331" max="3331" width="8.7109375" style="3" customWidth="1"/>
    <col min="3332" max="3332" width="37.140625" style="3" customWidth="1"/>
    <col min="3333" max="3339" width="15" style="3" customWidth="1"/>
    <col min="3340" max="3584" width="9.140625" style="3"/>
    <col min="3585" max="3585" width="5.7109375" style="3" customWidth="1"/>
    <col min="3586" max="3586" width="26.140625" style="3" customWidth="1"/>
    <col min="3587" max="3587" width="8.7109375" style="3" customWidth="1"/>
    <col min="3588" max="3588" width="37.140625" style="3" customWidth="1"/>
    <col min="3589" max="3595" width="15" style="3" customWidth="1"/>
    <col min="3596" max="3840" width="9.140625" style="3"/>
    <col min="3841" max="3841" width="5.7109375" style="3" customWidth="1"/>
    <col min="3842" max="3842" width="26.140625" style="3" customWidth="1"/>
    <col min="3843" max="3843" width="8.7109375" style="3" customWidth="1"/>
    <col min="3844" max="3844" width="37.140625" style="3" customWidth="1"/>
    <col min="3845" max="3851" width="15" style="3" customWidth="1"/>
    <col min="3852" max="4096" width="9.140625" style="3"/>
    <col min="4097" max="4097" width="5.7109375" style="3" customWidth="1"/>
    <col min="4098" max="4098" width="26.140625" style="3" customWidth="1"/>
    <col min="4099" max="4099" width="8.7109375" style="3" customWidth="1"/>
    <col min="4100" max="4100" width="37.140625" style="3" customWidth="1"/>
    <col min="4101" max="4107" width="15" style="3" customWidth="1"/>
    <col min="4108" max="4352" width="9.140625" style="3"/>
    <col min="4353" max="4353" width="5.7109375" style="3" customWidth="1"/>
    <col min="4354" max="4354" width="26.140625" style="3" customWidth="1"/>
    <col min="4355" max="4355" width="8.7109375" style="3" customWidth="1"/>
    <col min="4356" max="4356" width="37.140625" style="3" customWidth="1"/>
    <col min="4357" max="4363" width="15" style="3" customWidth="1"/>
    <col min="4364" max="4608" width="9.140625" style="3"/>
    <col min="4609" max="4609" width="5.7109375" style="3" customWidth="1"/>
    <col min="4610" max="4610" width="26.140625" style="3" customWidth="1"/>
    <col min="4611" max="4611" width="8.7109375" style="3" customWidth="1"/>
    <col min="4612" max="4612" width="37.140625" style="3" customWidth="1"/>
    <col min="4613" max="4619" width="15" style="3" customWidth="1"/>
    <col min="4620" max="4864" width="9.140625" style="3"/>
    <col min="4865" max="4865" width="5.7109375" style="3" customWidth="1"/>
    <col min="4866" max="4866" width="26.140625" style="3" customWidth="1"/>
    <col min="4867" max="4867" width="8.7109375" style="3" customWidth="1"/>
    <col min="4868" max="4868" width="37.140625" style="3" customWidth="1"/>
    <col min="4869" max="4875" width="15" style="3" customWidth="1"/>
    <col min="4876" max="5120" width="9.140625" style="3"/>
    <col min="5121" max="5121" width="5.7109375" style="3" customWidth="1"/>
    <col min="5122" max="5122" width="26.140625" style="3" customWidth="1"/>
    <col min="5123" max="5123" width="8.7109375" style="3" customWidth="1"/>
    <col min="5124" max="5124" width="37.140625" style="3" customWidth="1"/>
    <col min="5125" max="5131" width="15" style="3" customWidth="1"/>
    <col min="5132" max="5376" width="9.140625" style="3"/>
    <col min="5377" max="5377" width="5.7109375" style="3" customWidth="1"/>
    <col min="5378" max="5378" width="26.140625" style="3" customWidth="1"/>
    <col min="5379" max="5379" width="8.7109375" style="3" customWidth="1"/>
    <col min="5380" max="5380" width="37.140625" style="3" customWidth="1"/>
    <col min="5381" max="5387" width="15" style="3" customWidth="1"/>
    <col min="5388" max="5632" width="9.140625" style="3"/>
    <col min="5633" max="5633" width="5.7109375" style="3" customWidth="1"/>
    <col min="5634" max="5634" width="26.140625" style="3" customWidth="1"/>
    <col min="5635" max="5635" width="8.7109375" style="3" customWidth="1"/>
    <col min="5636" max="5636" width="37.140625" style="3" customWidth="1"/>
    <col min="5637" max="5643" width="15" style="3" customWidth="1"/>
    <col min="5644" max="5888" width="9.140625" style="3"/>
    <col min="5889" max="5889" width="5.7109375" style="3" customWidth="1"/>
    <col min="5890" max="5890" width="26.140625" style="3" customWidth="1"/>
    <col min="5891" max="5891" width="8.7109375" style="3" customWidth="1"/>
    <col min="5892" max="5892" width="37.140625" style="3" customWidth="1"/>
    <col min="5893" max="5899" width="15" style="3" customWidth="1"/>
    <col min="5900" max="6144" width="9.140625" style="3"/>
    <col min="6145" max="6145" width="5.7109375" style="3" customWidth="1"/>
    <col min="6146" max="6146" width="26.140625" style="3" customWidth="1"/>
    <col min="6147" max="6147" width="8.7109375" style="3" customWidth="1"/>
    <col min="6148" max="6148" width="37.140625" style="3" customWidth="1"/>
    <col min="6149" max="6155" width="15" style="3" customWidth="1"/>
    <col min="6156" max="6400" width="9.140625" style="3"/>
    <col min="6401" max="6401" width="5.7109375" style="3" customWidth="1"/>
    <col min="6402" max="6402" width="26.140625" style="3" customWidth="1"/>
    <col min="6403" max="6403" width="8.7109375" style="3" customWidth="1"/>
    <col min="6404" max="6404" width="37.140625" style="3" customWidth="1"/>
    <col min="6405" max="6411" width="15" style="3" customWidth="1"/>
    <col min="6412" max="6656" width="9.140625" style="3"/>
    <col min="6657" max="6657" width="5.7109375" style="3" customWidth="1"/>
    <col min="6658" max="6658" width="26.140625" style="3" customWidth="1"/>
    <col min="6659" max="6659" width="8.7109375" style="3" customWidth="1"/>
    <col min="6660" max="6660" width="37.140625" style="3" customWidth="1"/>
    <col min="6661" max="6667" width="15" style="3" customWidth="1"/>
    <col min="6668" max="6912" width="9.140625" style="3"/>
    <col min="6913" max="6913" width="5.7109375" style="3" customWidth="1"/>
    <col min="6914" max="6914" width="26.140625" style="3" customWidth="1"/>
    <col min="6915" max="6915" width="8.7109375" style="3" customWidth="1"/>
    <col min="6916" max="6916" width="37.140625" style="3" customWidth="1"/>
    <col min="6917" max="6923" width="15" style="3" customWidth="1"/>
    <col min="6924" max="7168" width="9.140625" style="3"/>
    <col min="7169" max="7169" width="5.7109375" style="3" customWidth="1"/>
    <col min="7170" max="7170" width="26.140625" style="3" customWidth="1"/>
    <col min="7171" max="7171" width="8.7109375" style="3" customWidth="1"/>
    <col min="7172" max="7172" width="37.140625" style="3" customWidth="1"/>
    <col min="7173" max="7179" width="15" style="3" customWidth="1"/>
    <col min="7180" max="7424" width="9.140625" style="3"/>
    <col min="7425" max="7425" width="5.7109375" style="3" customWidth="1"/>
    <col min="7426" max="7426" width="26.140625" style="3" customWidth="1"/>
    <col min="7427" max="7427" width="8.7109375" style="3" customWidth="1"/>
    <col min="7428" max="7428" width="37.140625" style="3" customWidth="1"/>
    <col min="7429" max="7435" width="15" style="3" customWidth="1"/>
    <col min="7436" max="7680" width="9.140625" style="3"/>
    <col min="7681" max="7681" width="5.7109375" style="3" customWidth="1"/>
    <col min="7682" max="7682" width="26.140625" style="3" customWidth="1"/>
    <col min="7683" max="7683" width="8.7109375" style="3" customWidth="1"/>
    <col min="7684" max="7684" width="37.140625" style="3" customWidth="1"/>
    <col min="7685" max="7691" width="15" style="3" customWidth="1"/>
    <col min="7692" max="7936" width="9.140625" style="3"/>
    <col min="7937" max="7937" width="5.7109375" style="3" customWidth="1"/>
    <col min="7938" max="7938" width="26.140625" style="3" customWidth="1"/>
    <col min="7939" max="7939" width="8.7109375" style="3" customWidth="1"/>
    <col min="7940" max="7940" width="37.140625" style="3" customWidth="1"/>
    <col min="7941" max="7947" width="15" style="3" customWidth="1"/>
    <col min="7948" max="8192" width="9.140625" style="3"/>
    <col min="8193" max="8193" width="5.7109375" style="3" customWidth="1"/>
    <col min="8194" max="8194" width="26.140625" style="3" customWidth="1"/>
    <col min="8195" max="8195" width="8.7109375" style="3" customWidth="1"/>
    <col min="8196" max="8196" width="37.140625" style="3" customWidth="1"/>
    <col min="8197" max="8203" width="15" style="3" customWidth="1"/>
    <col min="8204" max="8448" width="9.140625" style="3"/>
    <col min="8449" max="8449" width="5.7109375" style="3" customWidth="1"/>
    <col min="8450" max="8450" width="26.140625" style="3" customWidth="1"/>
    <col min="8451" max="8451" width="8.7109375" style="3" customWidth="1"/>
    <col min="8452" max="8452" width="37.140625" style="3" customWidth="1"/>
    <col min="8453" max="8459" width="15" style="3" customWidth="1"/>
    <col min="8460" max="8704" width="9.140625" style="3"/>
    <col min="8705" max="8705" width="5.7109375" style="3" customWidth="1"/>
    <col min="8706" max="8706" width="26.140625" style="3" customWidth="1"/>
    <col min="8707" max="8707" width="8.7109375" style="3" customWidth="1"/>
    <col min="8708" max="8708" width="37.140625" style="3" customWidth="1"/>
    <col min="8709" max="8715" width="15" style="3" customWidth="1"/>
    <col min="8716" max="8960" width="9.140625" style="3"/>
    <col min="8961" max="8961" width="5.7109375" style="3" customWidth="1"/>
    <col min="8962" max="8962" width="26.140625" style="3" customWidth="1"/>
    <col min="8963" max="8963" width="8.7109375" style="3" customWidth="1"/>
    <col min="8964" max="8964" width="37.140625" style="3" customWidth="1"/>
    <col min="8965" max="8971" width="15" style="3" customWidth="1"/>
    <col min="8972" max="9216" width="9.140625" style="3"/>
    <col min="9217" max="9217" width="5.7109375" style="3" customWidth="1"/>
    <col min="9218" max="9218" width="26.140625" style="3" customWidth="1"/>
    <col min="9219" max="9219" width="8.7109375" style="3" customWidth="1"/>
    <col min="9220" max="9220" width="37.140625" style="3" customWidth="1"/>
    <col min="9221" max="9227" width="15" style="3" customWidth="1"/>
    <col min="9228" max="9472" width="9.140625" style="3"/>
    <col min="9473" max="9473" width="5.7109375" style="3" customWidth="1"/>
    <col min="9474" max="9474" width="26.140625" style="3" customWidth="1"/>
    <col min="9475" max="9475" width="8.7109375" style="3" customWidth="1"/>
    <col min="9476" max="9476" width="37.140625" style="3" customWidth="1"/>
    <col min="9477" max="9483" width="15" style="3" customWidth="1"/>
    <col min="9484" max="9728" width="9.140625" style="3"/>
    <col min="9729" max="9729" width="5.7109375" style="3" customWidth="1"/>
    <col min="9730" max="9730" width="26.140625" style="3" customWidth="1"/>
    <col min="9731" max="9731" width="8.7109375" style="3" customWidth="1"/>
    <col min="9732" max="9732" width="37.140625" style="3" customWidth="1"/>
    <col min="9733" max="9739" width="15" style="3" customWidth="1"/>
    <col min="9740" max="9984" width="9.140625" style="3"/>
    <col min="9985" max="9985" width="5.7109375" style="3" customWidth="1"/>
    <col min="9986" max="9986" width="26.140625" style="3" customWidth="1"/>
    <col min="9987" max="9987" width="8.7109375" style="3" customWidth="1"/>
    <col min="9988" max="9988" width="37.140625" style="3" customWidth="1"/>
    <col min="9989" max="9995" width="15" style="3" customWidth="1"/>
    <col min="9996" max="10240" width="9.140625" style="3"/>
    <col min="10241" max="10241" width="5.7109375" style="3" customWidth="1"/>
    <col min="10242" max="10242" width="26.140625" style="3" customWidth="1"/>
    <col min="10243" max="10243" width="8.7109375" style="3" customWidth="1"/>
    <col min="10244" max="10244" width="37.140625" style="3" customWidth="1"/>
    <col min="10245" max="10251" width="15" style="3" customWidth="1"/>
    <col min="10252" max="10496" width="9.140625" style="3"/>
    <col min="10497" max="10497" width="5.7109375" style="3" customWidth="1"/>
    <col min="10498" max="10498" width="26.140625" style="3" customWidth="1"/>
    <col min="10499" max="10499" width="8.7109375" style="3" customWidth="1"/>
    <col min="10500" max="10500" width="37.140625" style="3" customWidth="1"/>
    <col min="10501" max="10507" width="15" style="3" customWidth="1"/>
    <col min="10508" max="10752" width="9.140625" style="3"/>
    <col min="10753" max="10753" width="5.7109375" style="3" customWidth="1"/>
    <col min="10754" max="10754" width="26.140625" style="3" customWidth="1"/>
    <col min="10755" max="10755" width="8.7109375" style="3" customWidth="1"/>
    <col min="10756" max="10756" width="37.140625" style="3" customWidth="1"/>
    <col min="10757" max="10763" width="15" style="3" customWidth="1"/>
    <col min="10764" max="11008" width="9.140625" style="3"/>
    <col min="11009" max="11009" width="5.7109375" style="3" customWidth="1"/>
    <col min="11010" max="11010" width="26.140625" style="3" customWidth="1"/>
    <col min="11011" max="11011" width="8.7109375" style="3" customWidth="1"/>
    <col min="11012" max="11012" width="37.140625" style="3" customWidth="1"/>
    <col min="11013" max="11019" width="15" style="3" customWidth="1"/>
    <col min="11020" max="11264" width="9.140625" style="3"/>
    <col min="11265" max="11265" width="5.7109375" style="3" customWidth="1"/>
    <col min="11266" max="11266" width="26.140625" style="3" customWidth="1"/>
    <col min="11267" max="11267" width="8.7109375" style="3" customWidth="1"/>
    <col min="11268" max="11268" width="37.140625" style="3" customWidth="1"/>
    <col min="11269" max="11275" width="15" style="3" customWidth="1"/>
    <col min="11276" max="11520" width="9.140625" style="3"/>
    <col min="11521" max="11521" width="5.7109375" style="3" customWidth="1"/>
    <col min="11522" max="11522" width="26.140625" style="3" customWidth="1"/>
    <col min="11523" max="11523" width="8.7109375" style="3" customWidth="1"/>
    <col min="11524" max="11524" width="37.140625" style="3" customWidth="1"/>
    <col min="11525" max="11531" width="15" style="3" customWidth="1"/>
    <col min="11532" max="11776" width="9.140625" style="3"/>
    <col min="11777" max="11777" width="5.7109375" style="3" customWidth="1"/>
    <col min="11778" max="11778" width="26.140625" style="3" customWidth="1"/>
    <col min="11779" max="11779" width="8.7109375" style="3" customWidth="1"/>
    <col min="11780" max="11780" width="37.140625" style="3" customWidth="1"/>
    <col min="11781" max="11787" width="15" style="3" customWidth="1"/>
    <col min="11788" max="12032" width="9.140625" style="3"/>
    <col min="12033" max="12033" width="5.7109375" style="3" customWidth="1"/>
    <col min="12034" max="12034" width="26.140625" style="3" customWidth="1"/>
    <col min="12035" max="12035" width="8.7109375" style="3" customWidth="1"/>
    <col min="12036" max="12036" width="37.140625" style="3" customWidth="1"/>
    <col min="12037" max="12043" width="15" style="3" customWidth="1"/>
    <col min="12044" max="12288" width="9.140625" style="3"/>
    <col min="12289" max="12289" width="5.7109375" style="3" customWidth="1"/>
    <col min="12290" max="12290" width="26.140625" style="3" customWidth="1"/>
    <col min="12291" max="12291" width="8.7109375" style="3" customWidth="1"/>
    <col min="12292" max="12292" width="37.140625" style="3" customWidth="1"/>
    <col min="12293" max="12299" width="15" style="3" customWidth="1"/>
    <col min="12300" max="12544" width="9.140625" style="3"/>
    <col min="12545" max="12545" width="5.7109375" style="3" customWidth="1"/>
    <col min="12546" max="12546" width="26.140625" style="3" customWidth="1"/>
    <col min="12547" max="12547" width="8.7109375" style="3" customWidth="1"/>
    <col min="12548" max="12548" width="37.140625" style="3" customWidth="1"/>
    <col min="12549" max="12555" width="15" style="3" customWidth="1"/>
    <col min="12556" max="12800" width="9.140625" style="3"/>
    <col min="12801" max="12801" width="5.7109375" style="3" customWidth="1"/>
    <col min="12802" max="12802" width="26.140625" style="3" customWidth="1"/>
    <col min="12803" max="12803" width="8.7109375" style="3" customWidth="1"/>
    <col min="12804" max="12804" width="37.140625" style="3" customWidth="1"/>
    <col min="12805" max="12811" width="15" style="3" customWidth="1"/>
    <col min="12812" max="13056" width="9.140625" style="3"/>
    <col min="13057" max="13057" width="5.7109375" style="3" customWidth="1"/>
    <col min="13058" max="13058" width="26.140625" style="3" customWidth="1"/>
    <col min="13059" max="13059" width="8.7109375" style="3" customWidth="1"/>
    <col min="13060" max="13060" width="37.140625" style="3" customWidth="1"/>
    <col min="13061" max="13067" width="15" style="3" customWidth="1"/>
    <col min="13068" max="13312" width="9.140625" style="3"/>
    <col min="13313" max="13313" width="5.7109375" style="3" customWidth="1"/>
    <col min="13314" max="13314" width="26.140625" style="3" customWidth="1"/>
    <col min="13315" max="13315" width="8.7109375" style="3" customWidth="1"/>
    <col min="13316" max="13316" width="37.140625" style="3" customWidth="1"/>
    <col min="13317" max="13323" width="15" style="3" customWidth="1"/>
    <col min="13324" max="13568" width="9.140625" style="3"/>
    <col min="13569" max="13569" width="5.7109375" style="3" customWidth="1"/>
    <col min="13570" max="13570" width="26.140625" style="3" customWidth="1"/>
    <col min="13571" max="13571" width="8.7109375" style="3" customWidth="1"/>
    <col min="13572" max="13572" width="37.140625" style="3" customWidth="1"/>
    <col min="13573" max="13579" width="15" style="3" customWidth="1"/>
    <col min="13580" max="13824" width="9.140625" style="3"/>
    <col min="13825" max="13825" width="5.7109375" style="3" customWidth="1"/>
    <col min="13826" max="13826" width="26.140625" style="3" customWidth="1"/>
    <col min="13827" max="13827" width="8.7109375" style="3" customWidth="1"/>
    <col min="13828" max="13828" width="37.140625" style="3" customWidth="1"/>
    <col min="13829" max="13835" width="15" style="3" customWidth="1"/>
    <col min="13836" max="14080" width="9.140625" style="3"/>
    <col min="14081" max="14081" width="5.7109375" style="3" customWidth="1"/>
    <col min="14082" max="14082" width="26.140625" style="3" customWidth="1"/>
    <col min="14083" max="14083" width="8.7109375" style="3" customWidth="1"/>
    <col min="14084" max="14084" width="37.140625" style="3" customWidth="1"/>
    <col min="14085" max="14091" width="15" style="3" customWidth="1"/>
    <col min="14092" max="14336" width="9.140625" style="3"/>
    <col min="14337" max="14337" width="5.7109375" style="3" customWidth="1"/>
    <col min="14338" max="14338" width="26.140625" style="3" customWidth="1"/>
    <col min="14339" max="14339" width="8.7109375" style="3" customWidth="1"/>
    <col min="14340" max="14340" width="37.140625" style="3" customWidth="1"/>
    <col min="14341" max="14347" width="15" style="3" customWidth="1"/>
    <col min="14348" max="14592" width="9.140625" style="3"/>
    <col min="14593" max="14593" width="5.7109375" style="3" customWidth="1"/>
    <col min="14594" max="14594" width="26.140625" style="3" customWidth="1"/>
    <col min="14595" max="14595" width="8.7109375" style="3" customWidth="1"/>
    <col min="14596" max="14596" width="37.140625" style="3" customWidth="1"/>
    <col min="14597" max="14603" width="15" style="3" customWidth="1"/>
    <col min="14604" max="14848" width="9.140625" style="3"/>
    <col min="14849" max="14849" width="5.7109375" style="3" customWidth="1"/>
    <col min="14850" max="14850" width="26.140625" style="3" customWidth="1"/>
    <col min="14851" max="14851" width="8.7109375" style="3" customWidth="1"/>
    <col min="14852" max="14852" width="37.140625" style="3" customWidth="1"/>
    <col min="14853" max="14859" width="15" style="3" customWidth="1"/>
    <col min="14860" max="15104" width="9.140625" style="3"/>
    <col min="15105" max="15105" width="5.7109375" style="3" customWidth="1"/>
    <col min="15106" max="15106" width="26.140625" style="3" customWidth="1"/>
    <col min="15107" max="15107" width="8.7109375" style="3" customWidth="1"/>
    <col min="15108" max="15108" width="37.140625" style="3" customWidth="1"/>
    <col min="15109" max="15115" width="15" style="3" customWidth="1"/>
    <col min="15116" max="15360" width="9.140625" style="3"/>
    <col min="15361" max="15361" width="5.7109375" style="3" customWidth="1"/>
    <col min="15362" max="15362" width="26.140625" style="3" customWidth="1"/>
    <col min="15363" max="15363" width="8.7109375" style="3" customWidth="1"/>
    <col min="15364" max="15364" width="37.140625" style="3" customWidth="1"/>
    <col min="15365" max="15371" width="15" style="3" customWidth="1"/>
    <col min="15372" max="15616" width="9.140625" style="3"/>
    <col min="15617" max="15617" width="5.7109375" style="3" customWidth="1"/>
    <col min="15618" max="15618" width="26.140625" style="3" customWidth="1"/>
    <col min="15619" max="15619" width="8.7109375" style="3" customWidth="1"/>
    <col min="15620" max="15620" width="37.140625" style="3" customWidth="1"/>
    <col min="15621" max="15627" width="15" style="3" customWidth="1"/>
    <col min="15628" max="15872" width="9.140625" style="3"/>
    <col min="15873" max="15873" width="5.7109375" style="3" customWidth="1"/>
    <col min="15874" max="15874" width="26.140625" style="3" customWidth="1"/>
    <col min="15875" max="15875" width="8.7109375" style="3" customWidth="1"/>
    <col min="15876" max="15876" width="37.140625" style="3" customWidth="1"/>
    <col min="15877" max="15883" width="15" style="3" customWidth="1"/>
    <col min="15884" max="16128" width="9.140625" style="3"/>
    <col min="16129" max="16129" width="5.7109375" style="3" customWidth="1"/>
    <col min="16130" max="16130" width="26.140625" style="3" customWidth="1"/>
    <col min="16131" max="16131" width="8.7109375" style="3" customWidth="1"/>
    <col min="16132" max="16132" width="37.140625" style="3" customWidth="1"/>
    <col min="16133" max="16139" width="15" style="3" customWidth="1"/>
    <col min="16140" max="16384" width="9.140625" style="3"/>
  </cols>
  <sheetData>
    <row r="3" spans="1:11" x14ac:dyDescent="0.2">
      <c r="B3" s="2" t="s">
        <v>0</v>
      </c>
      <c r="C3" s="2"/>
      <c r="D3" s="2"/>
      <c r="E3" s="127"/>
      <c r="F3" s="127"/>
      <c r="G3" s="127"/>
      <c r="H3" s="127"/>
      <c r="I3" s="127"/>
      <c r="J3" s="127"/>
    </row>
    <row r="4" spans="1:11" x14ac:dyDescent="0.2">
      <c r="B4" s="2" t="s">
        <v>1</v>
      </c>
      <c r="C4" s="2"/>
      <c r="D4" s="2"/>
      <c r="E4" s="127"/>
      <c r="F4" s="127"/>
      <c r="G4" s="127"/>
      <c r="H4" s="127"/>
      <c r="I4" s="127"/>
      <c r="J4" s="127"/>
    </row>
    <row r="5" spans="1:11" x14ac:dyDescent="0.2">
      <c r="B5" s="2" t="s">
        <v>1272</v>
      </c>
      <c r="C5" s="2"/>
      <c r="D5" s="2"/>
      <c r="E5" s="127"/>
      <c r="F5" s="127"/>
      <c r="G5" s="127"/>
      <c r="H5" s="127"/>
      <c r="I5" s="127"/>
      <c r="J5" s="127"/>
    </row>
    <row r="7" spans="1:11" ht="18" x14ac:dyDescent="0.25">
      <c r="A7" s="4" t="s">
        <v>2</v>
      </c>
      <c r="B7" s="5" t="s">
        <v>1124</v>
      </c>
      <c r="C7" s="6"/>
      <c r="D7" s="7"/>
      <c r="E7" s="121"/>
      <c r="F7" s="121"/>
      <c r="G7" s="121"/>
      <c r="H7" s="121"/>
      <c r="I7" s="121"/>
      <c r="J7" s="8"/>
      <c r="K7" s="122"/>
    </row>
    <row r="8" spans="1:11" ht="13.5" thickBot="1" x14ac:dyDescent="0.25">
      <c r="A8" s="1" t="s">
        <v>2</v>
      </c>
      <c r="C8" s="9"/>
      <c r="E8" s="122"/>
      <c r="F8" s="122"/>
      <c r="G8" s="122"/>
      <c r="H8" s="122"/>
      <c r="I8" s="122"/>
      <c r="J8" s="122"/>
      <c r="K8" s="122"/>
    </row>
    <row r="9" spans="1:11" ht="34.5" customHeight="1" thickBot="1" x14ac:dyDescent="0.25">
      <c r="A9" s="1" t="s">
        <v>2</v>
      </c>
      <c r="B9" s="10"/>
      <c r="C9" s="11"/>
      <c r="D9" s="12" t="s">
        <v>4</v>
      </c>
      <c r="E9" s="145" t="s">
        <v>5</v>
      </c>
      <c r="F9" s="146"/>
      <c r="G9" s="145" t="s">
        <v>6</v>
      </c>
      <c r="H9" s="146"/>
      <c r="I9" s="120"/>
      <c r="J9" s="120"/>
      <c r="K9" s="122"/>
    </row>
    <row r="10" spans="1:11" ht="34.5" customHeight="1" x14ac:dyDescent="0.2">
      <c r="A10" s="1" t="s">
        <v>2</v>
      </c>
      <c r="B10" s="13" t="s">
        <v>7</v>
      </c>
      <c r="C10" s="14" t="s">
        <v>8</v>
      </c>
      <c r="D10" s="15" t="s">
        <v>9</v>
      </c>
      <c r="E10" s="16" t="s">
        <v>10</v>
      </c>
      <c r="F10" s="17" t="s">
        <v>11</v>
      </c>
      <c r="G10" s="16" t="s">
        <v>12</v>
      </c>
      <c r="H10" s="17" t="s">
        <v>13</v>
      </c>
      <c r="I10" s="17" t="s">
        <v>14</v>
      </c>
      <c r="J10" s="17" t="s">
        <v>15</v>
      </c>
      <c r="K10" s="122"/>
    </row>
    <row r="11" spans="1:11" ht="13.5" customHeight="1" thickBot="1" x14ac:dyDescent="0.25">
      <c r="A11" s="1" t="s">
        <v>2</v>
      </c>
      <c r="B11" s="18"/>
      <c r="C11" s="19"/>
      <c r="D11" s="20"/>
      <c r="E11" s="21"/>
      <c r="F11" s="22"/>
      <c r="G11" s="21"/>
      <c r="H11" s="22"/>
      <c r="I11" s="22"/>
      <c r="J11" s="22"/>
      <c r="K11" s="122"/>
    </row>
    <row r="12" spans="1:11" ht="13.5" thickBot="1" x14ac:dyDescent="0.25">
      <c r="A12" s="1" t="s">
        <v>2</v>
      </c>
      <c r="B12" s="23" t="s">
        <v>1125</v>
      </c>
      <c r="C12" s="24"/>
      <c r="D12" s="25"/>
      <c r="E12" s="26"/>
      <c r="F12" s="123"/>
      <c r="G12" s="26"/>
      <c r="H12" s="123"/>
      <c r="I12" s="123"/>
      <c r="J12" s="123"/>
      <c r="K12" s="122"/>
    </row>
    <row r="13" spans="1:11" x14ac:dyDescent="0.2">
      <c r="A13" s="1" t="s">
        <v>2</v>
      </c>
      <c r="B13" s="27" t="s">
        <v>35</v>
      </c>
      <c r="C13" s="28" t="s">
        <v>1126</v>
      </c>
      <c r="D13" s="29" t="s">
        <v>1127</v>
      </c>
      <c r="E13" s="30">
        <v>818699.6</v>
      </c>
      <c r="F13" s="31">
        <v>6482.58</v>
      </c>
      <c r="G13" s="30">
        <v>0</v>
      </c>
      <c r="H13" s="31">
        <v>56000</v>
      </c>
      <c r="I13" s="32">
        <v>250000</v>
      </c>
      <c r="J13" s="32">
        <f>E13-(F13+H13+I13)</f>
        <v>506217.01999999996</v>
      </c>
      <c r="K13" s="122"/>
    </row>
    <row r="14" spans="1:11" x14ac:dyDescent="0.2">
      <c r="A14" s="1" t="s">
        <v>2</v>
      </c>
      <c r="B14" s="33"/>
      <c r="C14" s="34"/>
      <c r="D14" s="35" t="s">
        <v>54</v>
      </c>
      <c r="E14" s="36"/>
      <c r="F14" s="124"/>
      <c r="G14" s="36"/>
      <c r="H14" s="124"/>
      <c r="I14" s="125">
        <v>82500</v>
      </c>
      <c r="J14" s="125"/>
      <c r="K14" s="122"/>
    </row>
    <row r="15" spans="1:11" x14ac:dyDescent="0.2">
      <c r="A15" s="1" t="s">
        <v>2</v>
      </c>
      <c r="B15" s="33"/>
      <c r="C15" s="34"/>
      <c r="D15" s="35" t="s">
        <v>38</v>
      </c>
      <c r="E15" s="36"/>
      <c r="F15" s="124"/>
      <c r="G15" s="36"/>
      <c r="H15" s="124"/>
      <c r="I15" s="125">
        <v>167500</v>
      </c>
      <c r="J15" s="125"/>
      <c r="K15" s="122"/>
    </row>
    <row r="16" spans="1:11" x14ac:dyDescent="0.2">
      <c r="A16" s="1" t="s">
        <v>2</v>
      </c>
      <c r="B16" s="27" t="s">
        <v>35</v>
      </c>
      <c r="C16" s="28" t="s">
        <v>1128</v>
      </c>
      <c r="D16" s="29" t="s">
        <v>1129</v>
      </c>
      <c r="E16" s="30">
        <v>20700</v>
      </c>
      <c r="F16" s="31">
        <v>0</v>
      </c>
      <c r="G16" s="30">
        <v>0</v>
      </c>
      <c r="H16" s="31">
        <v>500</v>
      </c>
      <c r="I16" s="32">
        <v>5000</v>
      </c>
      <c r="J16" s="32">
        <f>E16-(F16+H16+I16)</f>
        <v>15200</v>
      </c>
      <c r="K16" s="122"/>
    </row>
    <row r="17" spans="1:11" x14ac:dyDescent="0.2">
      <c r="A17" s="1" t="s">
        <v>2</v>
      </c>
      <c r="B17" s="33"/>
      <c r="C17" s="34"/>
      <c r="D17" s="35" t="s">
        <v>54</v>
      </c>
      <c r="E17" s="36"/>
      <c r="F17" s="124"/>
      <c r="G17" s="36"/>
      <c r="H17" s="124"/>
      <c r="I17" s="125">
        <v>5000</v>
      </c>
      <c r="J17" s="125"/>
      <c r="K17" s="122"/>
    </row>
    <row r="18" spans="1:11" x14ac:dyDescent="0.2">
      <c r="A18" s="1" t="s">
        <v>2</v>
      </c>
      <c r="B18" s="27" t="s">
        <v>35</v>
      </c>
      <c r="C18" s="28" t="s">
        <v>1130</v>
      </c>
      <c r="D18" s="29" t="s">
        <v>1131</v>
      </c>
      <c r="E18" s="30">
        <v>1000000</v>
      </c>
      <c r="F18" s="31">
        <v>95689.77</v>
      </c>
      <c r="G18" s="30">
        <v>223105</v>
      </c>
      <c r="H18" s="31">
        <v>297805</v>
      </c>
      <c r="I18" s="32">
        <v>100000</v>
      </c>
      <c r="J18" s="32">
        <f>E18-(F18+H18+I18)</f>
        <v>506505.23</v>
      </c>
      <c r="K18" s="122"/>
    </row>
    <row r="19" spans="1:11" ht="13.5" thickBot="1" x14ac:dyDescent="0.25">
      <c r="A19" s="1" t="s">
        <v>2</v>
      </c>
      <c r="B19" s="33"/>
      <c r="C19" s="34"/>
      <c r="D19" s="35" t="s">
        <v>38</v>
      </c>
      <c r="E19" s="36"/>
      <c r="F19" s="124"/>
      <c r="G19" s="36"/>
      <c r="H19" s="124"/>
      <c r="I19" s="125">
        <v>100000</v>
      </c>
      <c r="J19" s="125"/>
      <c r="K19" s="122"/>
    </row>
    <row r="20" spans="1:11" ht="13.5" thickBot="1" x14ac:dyDescent="0.25">
      <c r="A20" s="1" t="s">
        <v>2</v>
      </c>
      <c r="B20" s="23" t="s">
        <v>1132</v>
      </c>
      <c r="C20" s="24"/>
      <c r="D20" s="25"/>
      <c r="E20" s="26">
        <v>1839399.6</v>
      </c>
      <c r="F20" s="123">
        <v>102172.35</v>
      </c>
      <c r="G20" s="26">
        <v>223105</v>
      </c>
      <c r="H20" s="123">
        <v>354305</v>
      </c>
      <c r="I20" s="123">
        <v>355000</v>
      </c>
      <c r="J20" s="123">
        <v>1027922.25</v>
      </c>
      <c r="K20" s="122"/>
    </row>
    <row r="21" spans="1:11" ht="13.5" thickBot="1" x14ac:dyDescent="0.25">
      <c r="A21" s="1" t="s">
        <v>2</v>
      </c>
      <c r="B21" s="23" t="s">
        <v>1022</v>
      </c>
      <c r="C21" s="24"/>
      <c r="D21" s="25"/>
      <c r="E21" s="26"/>
      <c r="F21" s="123"/>
      <c r="G21" s="26"/>
      <c r="H21" s="123"/>
      <c r="I21" s="123"/>
      <c r="J21" s="123"/>
      <c r="K21" s="122"/>
    </row>
    <row r="22" spans="1:11" x14ac:dyDescent="0.2">
      <c r="A22" s="1" t="s">
        <v>2</v>
      </c>
      <c r="B22" s="27" t="s">
        <v>35</v>
      </c>
      <c r="C22" s="28" t="s">
        <v>1133</v>
      </c>
      <c r="D22" s="29" t="s">
        <v>1134</v>
      </c>
      <c r="E22" s="30">
        <v>230000</v>
      </c>
      <c r="F22" s="31">
        <v>5440.52</v>
      </c>
      <c r="G22" s="30">
        <v>0</v>
      </c>
      <c r="H22" s="31">
        <v>0</v>
      </c>
      <c r="I22" s="32">
        <v>10000</v>
      </c>
      <c r="J22" s="32">
        <f>E22-(F22+H22+I22)</f>
        <v>214559.48</v>
      </c>
      <c r="K22" s="122"/>
    </row>
    <row r="23" spans="1:11" ht="13.5" thickBot="1" x14ac:dyDescent="0.25">
      <c r="A23" s="1" t="s">
        <v>2</v>
      </c>
      <c r="B23" s="33"/>
      <c r="C23" s="34"/>
      <c r="D23" s="35" t="s">
        <v>38</v>
      </c>
      <c r="E23" s="36"/>
      <c r="F23" s="124"/>
      <c r="G23" s="36"/>
      <c r="H23" s="124"/>
      <c r="I23" s="125">
        <v>10000</v>
      </c>
      <c r="J23" s="125"/>
      <c r="K23" s="122"/>
    </row>
    <row r="24" spans="1:11" ht="13.5" thickBot="1" x14ac:dyDescent="0.25">
      <c r="A24" s="1" t="s">
        <v>2</v>
      </c>
      <c r="B24" s="23" t="s">
        <v>1070</v>
      </c>
      <c r="C24" s="24"/>
      <c r="D24" s="25"/>
      <c r="E24" s="26">
        <v>230000</v>
      </c>
      <c r="F24" s="123">
        <v>5440.52</v>
      </c>
      <c r="G24" s="26">
        <v>0</v>
      </c>
      <c r="H24" s="123">
        <v>0</v>
      </c>
      <c r="I24" s="123">
        <v>10000</v>
      </c>
      <c r="J24" s="123">
        <v>214559.48</v>
      </c>
      <c r="K24" s="122"/>
    </row>
    <row r="25" spans="1:11" ht="13.5" thickBot="1" x14ac:dyDescent="0.25">
      <c r="A25" s="1" t="s">
        <v>2</v>
      </c>
      <c r="B25" s="23" t="s">
        <v>1135</v>
      </c>
      <c r="C25" s="24"/>
      <c r="D25" s="25"/>
      <c r="E25" s="26"/>
      <c r="F25" s="123"/>
      <c r="G25" s="26"/>
      <c r="H25" s="123"/>
      <c r="I25" s="123"/>
      <c r="J25" s="123"/>
      <c r="K25" s="122"/>
    </row>
    <row r="26" spans="1:11" x14ac:dyDescent="0.2">
      <c r="A26" s="1" t="s">
        <v>2</v>
      </c>
      <c r="B26" s="27" t="s">
        <v>1136</v>
      </c>
      <c r="C26" s="28" t="s">
        <v>1137</v>
      </c>
      <c r="D26" s="29" t="s">
        <v>1138</v>
      </c>
      <c r="E26" s="30">
        <v>200000</v>
      </c>
      <c r="F26" s="31">
        <v>56125.09</v>
      </c>
      <c r="G26" s="30">
        <v>30000</v>
      </c>
      <c r="H26" s="31">
        <v>48000</v>
      </c>
      <c r="I26" s="32">
        <v>30000</v>
      </c>
      <c r="J26" s="32">
        <f>E26-(F26+H26+I26)</f>
        <v>65874.91</v>
      </c>
      <c r="K26" s="122"/>
    </row>
    <row r="27" spans="1:11" x14ac:dyDescent="0.2">
      <c r="A27" s="1" t="s">
        <v>2</v>
      </c>
      <c r="B27" s="33"/>
      <c r="C27" s="34"/>
      <c r="D27" s="35" t="s">
        <v>38</v>
      </c>
      <c r="E27" s="36"/>
      <c r="F27" s="124"/>
      <c r="G27" s="36"/>
      <c r="H27" s="124"/>
      <c r="I27" s="125">
        <v>30000</v>
      </c>
      <c r="J27" s="125"/>
      <c r="K27" s="122"/>
    </row>
    <row r="28" spans="1:11" x14ac:dyDescent="0.2">
      <c r="A28" s="1" t="s">
        <v>2</v>
      </c>
      <c r="B28" s="27" t="s">
        <v>1136</v>
      </c>
      <c r="C28" s="28" t="s">
        <v>1139</v>
      </c>
      <c r="D28" s="29" t="s">
        <v>1140</v>
      </c>
      <c r="E28" s="30">
        <v>600</v>
      </c>
      <c r="F28" s="31">
        <v>0</v>
      </c>
      <c r="G28" s="30">
        <v>100</v>
      </c>
      <c r="H28" s="31">
        <v>100</v>
      </c>
      <c r="I28" s="32">
        <v>100</v>
      </c>
      <c r="J28" s="32">
        <f>E28-(F28+H28+I28)</f>
        <v>400</v>
      </c>
      <c r="K28" s="122"/>
    </row>
    <row r="29" spans="1:11" x14ac:dyDescent="0.2">
      <c r="A29" s="1" t="s">
        <v>2</v>
      </c>
      <c r="B29" s="33"/>
      <c r="C29" s="34"/>
      <c r="D29" s="35" t="s">
        <v>38</v>
      </c>
      <c r="E29" s="36"/>
      <c r="F29" s="124"/>
      <c r="G29" s="36"/>
      <c r="H29" s="124"/>
      <c r="I29" s="125">
        <v>100</v>
      </c>
      <c r="J29" s="125"/>
      <c r="K29" s="122"/>
    </row>
    <row r="30" spans="1:11" x14ac:dyDescent="0.2">
      <c r="A30" s="1" t="s">
        <v>2</v>
      </c>
      <c r="B30" s="27" t="s">
        <v>35</v>
      </c>
      <c r="C30" s="28" t="s">
        <v>1141</v>
      </c>
      <c r="D30" s="29" t="s">
        <v>1142</v>
      </c>
      <c r="E30" s="30">
        <v>786000</v>
      </c>
      <c r="F30" s="31">
        <v>320569.19</v>
      </c>
      <c r="G30" s="30">
        <v>41000</v>
      </c>
      <c r="H30" s="31">
        <v>75000</v>
      </c>
      <c r="I30" s="32">
        <v>114000</v>
      </c>
      <c r="J30" s="32">
        <f>E30-(F30+H30+I30)</f>
        <v>276430.81</v>
      </c>
      <c r="K30" s="122"/>
    </row>
    <row r="31" spans="1:11" x14ac:dyDescent="0.2">
      <c r="A31" s="1" t="s">
        <v>2</v>
      </c>
      <c r="B31" s="33"/>
      <c r="C31" s="34"/>
      <c r="D31" s="35" t="s">
        <v>38</v>
      </c>
      <c r="E31" s="36"/>
      <c r="F31" s="124"/>
      <c r="G31" s="36"/>
      <c r="H31" s="124"/>
      <c r="I31" s="125">
        <v>114000</v>
      </c>
      <c r="J31" s="125"/>
      <c r="K31" s="122"/>
    </row>
    <row r="32" spans="1:11" x14ac:dyDescent="0.2">
      <c r="A32" s="1" t="s">
        <v>2</v>
      </c>
      <c r="B32" s="27" t="s">
        <v>35</v>
      </c>
      <c r="C32" s="28" t="s">
        <v>1143</v>
      </c>
      <c r="D32" s="29" t="s">
        <v>1144</v>
      </c>
      <c r="E32" s="30">
        <v>400000</v>
      </c>
      <c r="F32" s="31">
        <v>36369.58</v>
      </c>
      <c r="G32" s="30">
        <v>0</v>
      </c>
      <c r="H32" s="31">
        <v>0</v>
      </c>
      <c r="I32" s="32">
        <v>3000</v>
      </c>
      <c r="J32" s="32">
        <f>E32-(F32+H32+I32)</f>
        <v>360630.42</v>
      </c>
      <c r="K32" s="122"/>
    </row>
    <row r="33" spans="1:11" x14ac:dyDescent="0.2">
      <c r="A33" s="1" t="s">
        <v>2</v>
      </c>
      <c r="B33" s="33"/>
      <c r="C33" s="34"/>
      <c r="D33" s="35" t="s">
        <v>38</v>
      </c>
      <c r="E33" s="36"/>
      <c r="F33" s="124"/>
      <c r="G33" s="36"/>
      <c r="H33" s="124"/>
      <c r="I33" s="125">
        <v>3000</v>
      </c>
      <c r="J33" s="125"/>
      <c r="K33" s="122"/>
    </row>
    <row r="34" spans="1:11" x14ac:dyDescent="0.2">
      <c r="A34" s="1" t="s">
        <v>2</v>
      </c>
      <c r="B34" s="27" t="s">
        <v>35</v>
      </c>
      <c r="C34" s="28" t="s">
        <v>1145</v>
      </c>
      <c r="D34" s="29" t="s">
        <v>1146</v>
      </c>
      <c r="E34" s="30">
        <v>1502400</v>
      </c>
      <c r="F34" s="31">
        <v>170845.76</v>
      </c>
      <c r="G34" s="30">
        <v>104446.7</v>
      </c>
      <c r="H34" s="31">
        <v>99446.7</v>
      </c>
      <c r="I34" s="32">
        <v>105000</v>
      </c>
      <c r="J34" s="32">
        <f>E34-(F34+H34+I34)</f>
        <v>1127107.54</v>
      </c>
      <c r="K34" s="122"/>
    </row>
    <row r="35" spans="1:11" x14ac:dyDescent="0.2">
      <c r="A35" s="1" t="s">
        <v>2</v>
      </c>
      <c r="B35" s="33"/>
      <c r="C35" s="34"/>
      <c r="D35" s="35" t="s">
        <v>38</v>
      </c>
      <c r="E35" s="36"/>
      <c r="F35" s="124"/>
      <c r="G35" s="36"/>
      <c r="H35" s="124"/>
      <c r="I35" s="125">
        <v>105000</v>
      </c>
      <c r="J35" s="125"/>
      <c r="K35" s="122"/>
    </row>
    <row r="36" spans="1:11" x14ac:dyDescent="0.2">
      <c r="A36" s="1" t="s">
        <v>2</v>
      </c>
      <c r="B36" s="27" t="s">
        <v>35</v>
      </c>
      <c r="C36" s="28" t="s">
        <v>1147</v>
      </c>
      <c r="D36" s="29" t="s">
        <v>1148</v>
      </c>
      <c r="E36" s="30">
        <v>510000</v>
      </c>
      <c r="F36" s="31">
        <v>960.62</v>
      </c>
      <c r="G36" s="30">
        <v>32000</v>
      </c>
      <c r="H36" s="31">
        <v>2000</v>
      </c>
      <c r="I36" s="32">
        <v>10000</v>
      </c>
      <c r="J36" s="32">
        <f>E36-(F36+H36+I36)</f>
        <v>497039.38</v>
      </c>
      <c r="K36" s="122"/>
    </row>
    <row r="37" spans="1:11" x14ac:dyDescent="0.2">
      <c r="A37" s="1" t="s">
        <v>2</v>
      </c>
      <c r="B37" s="33"/>
      <c r="C37" s="34"/>
      <c r="D37" s="35" t="s">
        <v>38</v>
      </c>
      <c r="E37" s="36"/>
      <c r="F37" s="124"/>
      <c r="G37" s="36"/>
      <c r="H37" s="124"/>
      <c r="I37" s="125">
        <v>10000</v>
      </c>
      <c r="J37" s="125"/>
      <c r="K37" s="122"/>
    </row>
    <row r="38" spans="1:11" x14ac:dyDescent="0.2">
      <c r="A38" s="1" t="s">
        <v>2</v>
      </c>
      <c r="B38" s="27" t="s">
        <v>35</v>
      </c>
      <c r="C38" s="28" t="s">
        <v>1149</v>
      </c>
      <c r="D38" s="29" t="s">
        <v>1150</v>
      </c>
      <c r="E38" s="30">
        <v>1536300</v>
      </c>
      <c r="F38" s="31">
        <v>315955.51</v>
      </c>
      <c r="G38" s="30">
        <v>429500</v>
      </c>
      <c r="H38" s="31">
        <v>465800</v>
      </c>
      <c r="I38" s="32">
        <v>250000</v>
      </c>
      <c r="J38" s="32">
        <f>E38-(F38+H38+I38)</f>
        <v>504544.49</v>
      </c>
      <c r="K38" s="122"/>
    </row>
    <row r="39" spans="1:11" x14ac:dyDescent="0.2">
      <c r="A39" s="1" t="s">
        <v>2</v>
      </c>
      <c r="B39" s="33"/>
      <c r="C39" s="34"/>
      <c r="D39" s="35" t="s">
        <v>38</v>
      </c>
      <c r="E39" s="36"/>
      <c r="F39" s="124"/>
      <c r="G39" s="36"/>
      <c r="H39" s="124"/>
      <c r="I39" s="125">
        <v>250000</v>
      </c>
      <c r="J39" s="125"/>
      <c r="K39" s="122"/>
    </row>
    <row r="40" spans="1:11" x14ac:dyDescent="0.2">
      <c r="A40" s="1" t="s">
        <v>2</v>
      </c>
      <c r="B40" s="27" t="s">
        <v>35</v>
      </c>
      <c r="C40" s="28" t="s">
        <v>1151</v>
      </c>
      <c r="D40" s="29" t="s">
        <v>1152</v>
      </c>
      <c r="E40" s="30">
        <v>400000</v>
      </c>
      <c r="F40" s="31">
        <v>0</v>
      </c>
      <c r="G40" s="30">
        <v>5000</v>
      </c>
      <c r="H40" s="31">
        <v>1000</v>
      </c>
      <c r="I40" s="32">
        <v>3000</v>
      </c>
      <c r="J40" s="32">
        <f>E40-(F40+H40+I40)</f>
        <v>396000</v>
      </c>
      <c r="K40" s="122"/>
    </row>
    <row r="41" spans="1:11" x14ac:dyDescent="0.2">
      <c r="A41" s="1" t="s">
        <v>2</v>
      </c>
      <c r="B41" s="33"/>
      <c r="C41" s="34"/>
      <c r="D41" s="35" t="s">
        <v>38</v>
      </c>
      <c r="E41" s="36"/>
      <c r="F41" s="124"/>
      <c r="G41" s="36"/>
      <c r="H41" s="124"/>
      <c r="I41" s="125">
        <v>3000</v>
      </c>
      <c r="J41" s="125"/>
      <c r="K41" s="122"/>
    </row>
    <row r="42" spans="1:11" x14ac:dyDescent="0.2">
      <c r="A42" s="1" t="s">
        <v>2</v>
      </c>
      <c r="B42" s="27" t="s">
        <v>35</v>
      </c>
      <c r="C42" s="28" t="s">
        <v>1153</v>
      </c>
      <c r="D42" s="29" t="s">
        <v>1154</v>
      </c>
      <c r="E42" s="30">
        <v>2457993.7999999998</v>
      </c>
      <c r="F42" s="31">
        <v>349774.2</v>
      </c>
      <c r="G42" s="30">
        <v>145000</v>
      </c>
      <c r="H42" s="31">
        <v>460578</v>
      </c>
      <c r="I42" s="32">
        <v>150000</v>
      </c>
      <c r="J42" s="32">
        <f>E42-(F42+H42+I42)</f>
        <v>1497641.5999999999</v>
      </c>
      <c r="K42" s="122"/>
    </row>
    <row r="43" spans="1:11" x14ac:dyDescent="0.2">
      <c r="A43" s="1" t="s">
        <v>2</v>
      </c>
      <c r="B43" s="33"/>
      <c r="C43" s="34"/>
      <c r="D43" s="35" t="s">
        <v>38</v>
      </c>
      <c r="E43" s="36"/>
      <c r="F43" s="124"/>
      <c r="G43" s="36"/>
      <c r="H43" s="124"/>
      <c r="I43" s="125">
        <v>150000</v>
      </c>
      <c r="J43" s="125"/>
      <c r="K43" s="122"/>
    </row>
    <row r="44" spans="1:11" x14ac:dyDescent="0.2">
      <c r="A44" s="1" t="s">
        <v>2</v>
      </c>
      <c r="B44" s="27" t="s">
        <v>35</v>
      </c>
      <c r="C44" s="28" t="s">
        <v>1155</v>
      </c>
      <c r="D44" s="29" t="s">
        <v>1156</v>
      </c>
      <c r="E44" s="30">
        <v>1070055</v>
      </c>
      <c r="F44" s="31">
        <v>0</v>
      </c>
      <c r="G44" s="30">
        <v>125900</v>
      </c>
      <c r="H44" s="31">
        <v>89600</v>
      </c>
      <c r="I44" s="32">
        <v>100000</v>
      </c>
      <c r="J44" s="32">
        <f>E44-(F44+H44+I44)</f>
        <v>880455</v>
      </c>
      <c r="K44" s="122"/>
    </row>
    <row r="45" spans="1:11" x14ac:dyDescent="0.2">
      <c r="A45" s="1" t="s">
        <v>2</v>
      </c>
      <c r="B45" s="33"/>
      <c r="C45" s="34"/>
      <c r="D45" s="35" t="s">
        <v>38</v>
      </c>
      <c r="E45" s="36"/>
      <c r="F45" s="124"/>
      <c r="G45" s="36"/>
      <c r="H45" s="124"/>
      <c r="I45" s="125">
        <v>100000</v>
      </c>
      <c r="J45" s="125"/>
      <c r="K45" s="122"/>
    </row>
    <row r="46" spans="1:11" x14ac:dyDescent="0.2">
      <c r="A46" s="1" t="s">
        <v>2</v>
      </c>
      <c r="B46" s="27" t="s">
        <v>35</v>
      </c>
      <c r="C46" s="28" t="s">
        <v>1157</v>
      </c>
      <c r="D46" s="29" t="s">
        <v>1158</v>
      </c>
      <c r="E46" s="30">
        <v>843225.8</v>
      </c>
      <c r="F46" s="31">
        <v>0</v>
      </c>
      <c r="G46" s="30">
        <v>0</v>
      </c>
      <c r="H46" s="31">
        <v>69999.5</v>
      </c>
      <c r="I46" s="32">
        <v>523857.4</v>
      </c>
      <c r="J46" s="32">
        <f>E46-(F46+H46+I46)</f>
        <v>249368.90000000002</v>
      </c>
      <c r="K46" s="122"/>
    </row>
    <row r="47" spans="1:11" x14ac:dyDescent="0.2">
      <c r="A47" s="1" t="s">
        <v>2</v>
      </c>
      <c r="B47" s="33"/>
      <c r="C47" s="34"/>
      <c r="D47" s="35" t="s">
        <v>38</v>
      </c>
      <c r="E47" s="36"/>
      <c r="F47" s="124"/>
      <c r="G47" s="36"/>
      <c r="H47" s="124"/>
      <c r="I47" s="125">
        <v>523857.4</v>
      </c>
      <c r="J47" s="125"/>
      <c r="K47" s="122"/>
    </row>
    <row r="48" spans="1:11" x14ac:dyDescent="0.2">
      <c r="A48" s="1" t="s">
        <v>2</v>
      </c>
      <c r="B48" s="27" t="s">
        <v>35</v>
      </c>
      <c r="C48" s="28" t="s">
        <v>1310</v>
      </c>
      <c r="D48" s="29" t="s">
        <v>1311</v>
      </c>
      <c r="E48" s="30">
        <v>8750</v>
      </c>
      <c r="F48" s="31">
        <v>0</v>
      </c>
      <c r="G48" s="30">
        <v>0</v>
      </c>
      <c r="H48" s="31">
        <v>0</v>
      </c>
      <c r="I48" s="32">
        <v>8750</v>
      </c>
      <c r="J48" s="32">
        <f>E48-(F48+H48+I48)</f>
        <v>0</v>
      </c>
      <c r="K48" s="122"/>
    </row>
    <row r="49" spans="1:11" x14ac:dyDescent="0.2">
      <c r="A49" s="1" t="s">
        <v>2</v>
      </c>
      <c r="B49" s="33"/>
      <c r="C49" s="34"/>
      <c r="D49" s="35" t="s">
        <v>38</v>
      </c>
      <c r="E49" s="36"/>
      <c r="F49" s="124"/>
      <c r="G49" s="36"/>
      <c r="H49" s="124"/>
      <c r="I49" s="125">
        <v>8750</v>
      </c>
      <c r="J49" s="125"/>
      <c r="K49" s="122"/>
    </row>
    <row r="50" spans="1:11" x14ac:dyDescent="0.2">
      <c r="A50" s="1" t="s">
        <v>2</v>
      </c>
      <c r="B50" s="27" t="s">
        <v>35</v>
      </c>
      <c r="C50" s="28" t="s">
        <v>1312</v>
      </c>
      <c r="D50" s="29" t="s">
        <v>1313</v>
      </c>
      <c r="E50" s="30">
        <v>45000</v>
      </c>
      <c r="F50" s="31">
        <v>0</v>
      </c>
      <c r="G50" s="30">
        <v>0</v>
      </c>
      <c r="H50" s="31">
        <v>5000</v>
      </c>
      <c r="I50" s="32">
        <v>40000</v>
      </c>
      <c r="J50" s="32">
        <f>E50-(F50+H50+I50)</f>
        <v>0</v>
      </c>
      <c r="K50" s="122"/>
    </row>
    <row r="51" spans="1:11" ht="13.5" thickBot="1" x14ac:dyDescent="0.25">
      <c r="A51" s="1" t="s">
        <v>2</v>
      </c>
      <c r="B51" s="33"/>
      <c r="C51" s="34"/>
      <c r="D51" s="35" t="s">
        <v>38</v>
      </c>
      <c r="E51" s="36"/>
      <c r="F51" s="124"/>
      <c r="G51" s="36"/>
      <c r="H51" s="124"/>
      <c r="I51" s="125">
        <v>40000</v>
      </c>
      <c r="J51" s="125"/>
      <c r="K51" s="122"/>
    </row>
    <row r="52" spans="1:11" ht="13.5" thickBot="1" x14ac:dyDescent="0.25">
      <c r="A52" s="1" t="s">
        <v>2</v>
      </c>
      <c r="B52" s="23" t="s">
        <v>1159</v>
      </c>
      <c r="C52" s="24"/>
      <c r="D52" s="25"/>
      <c r="E52" s="26">
        <v>9760324.5999999996</v>
      </c>
      <c r="F52" s="123">
        <v>1250599.95</v>
      </c>
      <c r="G52" s="26">
        <v>912946.7</v>
      </c>
      <c r="H52" s="123">
        <v>1316524.2</v>
      </c>
      <c r="I52" s="123">
        <v>1337707.3999999999</v>
      </c>
      <c r="J52" s="123">
        <v>5855493.0499999998</v>
      </c>
      <c r="K52" s="122"/>
    </row>
    <row r="53" spans="1:11" ht="13.5" thickBot="1" x14ac:dyDescent="0.25">
      <c r="A53" s="1" t="s">
        <v>2</v>
      </c>
      <c r="B53" s="23" t="s">
        <v>924</v>
      </c>
      <c r="C53" s="24"/>
      <c r="D53" s="25"/>
      <c r="E53" s="26"/>
      <c r="F53" s="123"/>
      <c r="G53" s="26"/>
      <c r="H53" s="123"/>
      <c r="I53" s="123"/>
      <c r="J53" s="123"/>
      <c r="K53" s="122"/>
    </row>
    <row r="54" spans="1:11" x14ac:dyDescent="0.2">
      <c r="A54" s="1" t="s">
        <v>2</v>
      </c>
      <c r="B54" s="27" t="s">
        <v>1160</v>
      </c>
      <c r="C54" s="28" t="s">
        <v>1161</v>
      </c>
      <c r="D54" s="29" t="s">
        <v>1162</v>
      </c>
      <c r="E54" s="30">
        <v>1600</v>
      </c>
      <c r="F54" s="31">
        <v>0</v>
      </c>
      <c r="G54" s="30">
        <v>0</v>
      </c>
      <c r="H54" s="31">
        <v>0</v>
      </c>
      <c r="I54" s="32">
        <v>1600</v>
      </c>
      <c r="J54" s="32">
        <f>E54-(F54+H54+I54)</f>
        <v>0</v>
      </c>
      <c r="K54" s="122"/>
    </row>
    <row r="55" spans="1:11" x14ac:dyDescent="0.2">
      <c r="A55" s="1" t="s">
        <v>2</v>
      </c>
      <c r="B55" s="33"/>
      <c r="C55" s="34"/>
      <c r="D55" s="35" t="s">
        <v>20</v>
      </c>
      <c r="E55" s="36"/>
      <c r="F55" s="124"/>
      <c r="G55" s="36"/>
      <c r="H55" s="124"/>
      <c r="I55" s="125">
        <v>1600</v>
      </c>
      <c r="J55" s="125"/>
      <c r="K55" s="122"/>
    </row>
    <row r="56" spans="1:11" x14ac:dyDescent="0.2">
      <c r="A56" s="1" t="s">
        <v>2</v>
      </c>
      <c r="B56" s="27" t="s">
        <v>1160</v>
      </c>
      <c r="C56" s="28" t="s">
        <v>1163</v>
      </c>
      <c r="D56" s="29" t="s">
        <v>1164</v>
      </c>
      <c r="E56" s="30">
        <v>6000</v>
      </c>
      <c r="F56" s="31">
        <v>0</v>
      </c>
      <c r="G56" s="30">
        <v>0</v>
      </c>
      <c r="H56" s="31">
        <v>0</v>
      </c>
      <c r="I56" s="32">
        <v>6000</v>
      </c>
      <c r="J56" s="32">
        <f>E56-(F56+H56+I56)</f>
        <v>0</v>
      </c>
      <c r="K56" s="122"/>
    </row>
    <row r="57" spans="1:11" x14ac:dyDescent="0.2">
      <c r="A57" s="1" t="s">
        <v>2</v>
      </c>
      <c r="B57" s="33"/>
      <c r="C57" s="34"/>
      <c r="D57" s="35" t="s">
        <v>20</v>
      </c>
      <c r="E57" s="36"/>
      <c r="F57" s="124"/>
      <c r="G57" s="36"/>
      <c r="H57" s="124"/>
      <c r="I57" s="125">
        <v>6000</v>
      </c>
      <c r="J57" s="125"/>
      <c r="K57" s="122"/>
    </row>
    <row r="58" spans="1:11" x14ac:dyDescent="0.2">
      <c r="A58" s="1" t="s">
        <v>2</v>
      </c>
      <c r="B58" s="27" t="s">
        <v>1160</v>
      </c>
      <c r="C58" s="28" t="s">
        <v>1165</v>
      </c>
      <c r="D58" s="29" t="s">
        <v>1166</v>
      </c>
      <c r="E58" s="30">
        <v>300</v>
      </c>
      <c r="F58" s="31">
        <v>0</v>
      </c>
      <c r="G58" s="30">
        <v>0</v>
      </c>
      <c r="H58" s="31">
        <v>0</v>
      </c>
      <c r="I58" s="32">
        <v>300</v>
      </c>
      <c r="J58" s="32">
        <f>E58-(F58+H58+I58)</f>
        <v>0</v>
      </c>
      <c r="K58" s="122"/>
    </row>
    <row r="59" spans="1:11" x14ac:dyDescent="0.2">
      <c r="A59" s="1" t="s">
        <v>2</v>
      </c>
      <c r="B59" s="33"/>
      <c r="C59" s="34"/>
      <c r="D59" s="35" t="s">
        <v>20</v>
      </c>
      <c r="E59" s="36"/>
      <c r="F59" s="124"/>
      <c r="G59" s="36"/>
      <c r="H59" s="124"/>
      <c r="I59" s="125">
        <v>300</v>
      </c>
      <c r="J59" s="125"/>
      <c r="K59" s="122"/>
    </row>
    <row r="60" spans="1:11" x14ac:dyDescent="0.2">
      <c r="A60" s="1" t="s">
        <v>2</v>
      </c>
      <c r="B60" s="27" t="s">
        <v>1160</v>
      </c>
      <c r="C60" s="28" t="s">
        <v>1167</v>
      </c>
      <c r="D60" s="29" t="s">
        <v>1168</v>
      </c>
      <c r="E60" s="30">
        <v>5000</v>
      </c>
      <c r="F60" s="31">
        <v>0</v>
      </c>
      <c r="G60" s="30">
        <v>0</v>
      </c>
      <c r="H60" s="31">
        <v>0</v>
      </c>
      <c r="I60" s="32">
        <v>5000</v>
      </c>
      <c r="J60" s="32">
        <f>E60-(F60+H60+I60)</f>
        <v>0</v>
      </c>
      <c r="K60" s="122"/>
    </row>
    <row r="61" spans="1:11" x14ac:dyDescent="0.2">
      <c r="A61" s="1" t="s">
        <v>2</v>
      </c>
      <c r="B61" s="33"/>
      <c r="C61" s="34"/>
      <c r="D61" s="35" t="s">
        <v>20</v>
      </c>
      <c r="E61" s="36"/>
      <c r="F61" s="124"/>
      <c r="G61" s="36"/>
      <c r="H61" s="124"/>
      <c r="I61" s="125">
        <v>5000</v>
      </c>
      <c r="J61" s="125"/>
      <c r="K61" s="122"/>
    </row>
    <row r="62" spans="1:11" x14ac:dyDescent="0.2">
      <c r="A62" s="1" t="s">
        <v>2</v>
      </c>
      <c r="B62" s="27" t="s">
        <v>1160</v>
      </c>
      <c r="C62" s="28" t="s">
        <v>1169</v>
      </c>
      <c r="D62" s="29" t="s">
        <v>1170</v>
      </c>
      <c r="E62" s="30">
        <v>5000</v>
      </c>
      <c r="F62" s="31">
        <v>0</v>
      </c>
      <c r="G62" s="30">
        <v>0</v>
      </c>
      <c r="H62" s="31">
        <v>0</v>
      </c>
      <c r="I62" s="32">
        <v>5000</v>
      </c>
      <c r="J62" s="32">
        <f>E62-(F62+H62+I62)</f>
        <v>0</v>
      </c>
      <c r="K62" s="122"/>
    </row>
    <row r="63" spans="1:11" x14ac:dyDescent="0.2">
      <c r="A63" s="1" t="s">
        <v>2</v>
      </c>
      <c r="B63" s="33"/>
      <c r="C63" s="34"/>
      <c r="D63" s="35" t="s">
        <v>20</v>
      </c>
      <c r="E63" s="36"/>
      <c r="F63" s="124"/>
      <c r="G63" s="36"/>
      <c r="H63" s="124"/>
      <c r="I63" s="125">
        <v>5000</v>
      </c>
      <c r="J63" s="125"/>
      <c r="K63" s="122"/>
    </row>
    <row r="64" spans="1:11" x14ac:dyDescent="0.2">
      <c r="A64" s="1" t="s">
        <v>2</v>
      </c>
      <c r="B64" s="27" t="s">
        <v>1160</v>
      </c>
      <c r="C64" s="28" t="s">
        <v>1171</v>
      </c>
      <c r="D64" s="29" t="s">
        <v>1172</v>
      </c>
      <c r="E64" s="30">
        <v>750</v>
      </c>
      <c r="F64" s="31">
        <v>0</v>
      </c>
      <c r="G64" s="30">
        <v>0</v>
      </c>
      <c r="H64" s="31">
        <v>0</v>
      </c>
      <c r="I64" s="32">
        <v>750</v>
      </c>
      <c r="J64" s="32">
        <f>E64-(F64+H64+I64)</f>
        <v>0</v>
      </c>
      <c r="K64" s="122"/>
    </row>
    <row r="65" spans="1:11" ht="13.5" thickBot="1" x14ac:dyDescent="0.25">
      <c r="A65" s="1" t="s">
        <v>2</v>
      </c>
      <c r="B65" s="33"/>
      <c r="C65" s="34"/>
      <c r="D65" s="35" t="s">
        <v>20</v>
      </c>
      <c r="E65" s="36"/>
      <c r="F65" s="124"/>
      <c r="G65" s="36"/>
      <c r="H65" s="124"/>
      <c r="I65" s="125">
        <v>750</v>
      </c>
      <c r="J65" s="125"/>
      <c r="K65" s="122"/>
    </row>
    <row r="66" spans="1:11" ht="13.5" thickBot="1" x14ac:dyDescent="0.25">
      <c r="A66" s="1" t="s">
        <v>2</v>
      </c>
      <c r="B66" s="23" t="s">
        <v>1020</v>
      </c>
      <c r="C66" s="24"/>
      <c r="D66" s="25"/>
      <c r="E66" s="26">
        <v>18650</v>
      </c>
      <c r="F66" s="123">
        <v>0</v>
      </c>
      <c r="G66" s="26">
        <v>0</v>
      </c>
      <c r="H66" s="123">
        <v>0</v>
      </c>
      <c r="I66" s="123">
        <v>18650</v>
      </c>
      <c r="J66" s="123">
        <v>0</v>
      </c>
      <c r="K66" s="122"/>
    </row>
    <row r="67" spans="1:11" ht="13.5" thickBot="1" x14ac:dyDescent="0.25">
      <c r="A67" s="1" t="s">
        <v>2</v>
      </c>
      <c r="B67" s="23" t="s">
        <v>1071</v>
      </c>
      <c r="C67" s="24"/>
      <c r="D67" s="25"/>
      <c r="E67" s="26"/>
      <c r="F67" s="123"/>
      <c r="G67" s="26"/>
      <c r="H67" s="123"/>
      <c r="I67" s="123"/>
      <c r="J67" s="123"/>
      <c r="K67" s="122"/>
    </row>
    <row r="68" spans="1:11" x14ac:dyDescent="0.2">
      <c r="A68" s="1" t="s">
        <v>2</v>
      </c>
      <c r="B68" s="27" t="s">
        <v>35</v>
      </c>
      <c r="C68" s="28" t="s">
        <v>1173</v>
      </c>
      <c r="D68" s="29" t="s">
        <v>1174</v>
      </c>
      <c r="E68" s="30">
        <v>1200000</v>
      </c>
      <c r="F68" s="31">
        <v>47879.4</v>
      </c>
      <c r="G68" s="30">
        <v>250334</v>
      </c>
      <c r="H68" s="31">
        <v>250334</v>
      </c>
      <c r="I68" s="32">
        <v>199366.1</v>
      </c>
      <c r="J68" s="32">
        <f>E68-(F68+H68+I68)</f>
        <v>702420.5</v>
      </c>
      <c r="K68" s="122"/>
    </row>
    <row r="69" spans="1:11" ht="13.5" thickBot="1" x14ac:dyDescent="0.25">
      <c r="A69" s="1" t="s">
        <v>2</v>
      </c>
      <c r="B69" s="33"/>
      <c r="C69" s="34"/>
      <c r="D69" s="35" t="s">
        <v>38</v>
      </c>
      <c r="E69" s="36"/>
      <c r="F69" s="124"/>
      <c r="G69" s="36"/>
      <c r="H69" s="124"/>
      <c r="I69" s="125">
        <v>199366.1</v>
      </c>
      <c r="J69" s="125"/>
      <c r="K69" s="122"/>
    </row>
    <row r="70" spans="1:11" ht="13.5" thickBot="1" x14ac:dyDescent="0.25">
      <c r="A70" s="1" t="s">
        <v>2</v>
      </c>
      <c r="B70" s="23" t="s">
        <v>1076</v>
      </c>
      <c r="C70" s="24"/>
      <c r="D70" s="25"/>
      <c r="E70" s="26">
        <v>1200000</v>
      </c>
      <c r="F70" s="123">
        <v>47879.4</v>
      </c>
      <c r="G70" s="26">
        <v>250334</v>
      </c>
      <c r="H70" s="123">
        <v>250334</v>
      </c>
      <c r="I70" s="123">
        <v>199366.1</v>
      </c>
      <c r="J70" s="123">
        <v>702420.5</v>
      </c>
      <c r="K70" s="122"/>
    </row>
    <row r="71" spans="1:11" ht="13.5" thickBot="1" x14ac:dyDescent="0.25">
      <c r="A71" s="1" t="s">
        <v>2</v>
      </c>
      <c r="B71" s="37"/>
      <c r="C71" s="38"/>
      <c r="D71" s="39" t="s">
        <v>195</v>
      </c>
      <c r="E71" s="40">
        <f>SUM(E12:E70)/2</f>
        <v>13048374.199999999</v>
      </c>
      <c r="F71" s="41">
        <f>SUM(F12:F70)/2</f>
        <v>1406092.2199999997</v>
      </c>
      <c r="G71" s="40">
        <f>SUM(G12:G70)/2</f>
        <v>1386385.7</v>
      </c>
      <c r="H71" s="126">
        <f>SUM(H12:H70)/2</f>
        <v>1921163.2</v>
      </c>
      <c r="I71" s="126">
        <f>SUM(I12:I70)/3</f>
        <v>1920723.4999999993</v>
      </c>
      <c r="J71" s="126">
        <f>E71-(F71+H71+I71)</f>
        <v>7800395.2800000003</v>
      </c>
      <c r="K71" s="42"/>
    </row>
    <row r="72" spans="1:11" x14ac:dyDescent="0.2">
      <c r="A72" s="1" t="s">
        <v>2</v>
      </c>
      <c r="C72" s="9"/>
      <c r="E72" s="122"/>
      <c r="F72" s="122"/>
      <c r="G72" s="122"/>
      <c r="H72" s="122"/>
      <c r="I72" s="122"/>
      <c r="J72" s="122"/>
      <c r="K72" s="12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8" fitToHeight="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9</vt:i4>
      </vt:variant>
    </vt:vector>
  </HeadingPairs>
  <TitlesOfParts>
    <vt:vector size="20" baseType="lpstr">
      <vt:lpstr>Kapitoly</vt:lpstr>
      <vt:lpstr>kap. 01</vt:lpstr>
      <vt:lpstr>kap. 02</vt:lpstr>
      <vt:lpstr>kap. 03</vt:lpstr>
      <vt:lpstr>kap. 04</vt:lpstr>
      <vt:lpstr>kap. 05</vt:lpstr>
      <vt:lpstr>kap. 06</vt:lpstr>
      <vt:lpstr>kap. 07</vt:lpstr>
      <vt:lpstr>kap. 08</vt:lpstr>
      <vt:lpstr>kap. 09</vt:lpstr>
      <vt:lpstr>kap. 10</vt:lpstr>
      <vt:lpstr>'kap. 01'!Názvy_tisku</vt:lpstr>
      <vt:lpstr>'kap. 02'!Názvy_tisku</vt:lpstr>
      <vt:lpstr>'kap. 03'!Názvy_tisku</vt:lpstr>
      <vt:lpstr>'kap. 04'!Názvy_tisku</vt:lpstr>
      <vt:lpstr>'kap. 05'!Názvy_tisku</vt:lpstr>
      <vt:lpstr>'kap. 06'!Názvy_tisku</vt:lpstr>
      <vt:lpstr>'kap. 07'!Názvy_tisku</vt:lpstr>
      <vt:lpstr>'kap. 08'!Názvy_tisku</vt:lpstr>
      <vt:lpstr>'kap. 09'!Názvy_tisku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Bernášek Martin (MHMP, ROZ)</dc:creator>
  <cp:lastModifiedBy>Bernášek Martin (MHMP, ROZ)</cp:lastModifiedBy>
  <cp:lastPrinted>2021-09-13T14:10:41Z</cp:lastPrinted>
  <dcterms:created xsi:type="dcterms:W3CDTF">2015-06-05T18:19:34Z</dcterms:created>
  <dcterms:modified xsi:type="dcterms:W3CDTF">2021-11-22T12:19:10Z</dcterms:modified>
</cp:coreProperties>
</file>