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bookViews>
    <workbookView xWindow="3195" yWindow="3195" windowWidth="21585" windowHeight="11385"/>
  </bookViews>
  <sheets>
    <sheet name="SR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24" i="1" l="1"/>
  <c r="D23" i="1"/>
  <c r="D22" i="1"/>
  <c r="D21" i="1"/>
  <c r="D18" i="1"/>
  <c r="D16" i="1"/>
  <c r="D15" i="1"/>
  <c r="D14" i="1" l="1"/>
  <c r="D13" i="1"/>
  <c r="D20" i="1" l="1"/>
  <c r="F10" i="1" l="1"/>
  <c r="D29" i="1" l="1"/>
  <c r="C30" i="1" l="1"/>
  <c r="D30" i="1"/>
  <c r="E30" i="1"/>
  <c r="F30" i="1"/>
  <c r="B30" i="1"/>
  <c r="D25" i="1" l="1"/>
  <c r="F25" i="1"/>
  <c r="C25" i="1" l="1"/>
  <c r="E25" i="1"/>
  <c r="E10" i="1" l="1"/>
  <c r="B10" i="1"/>
  <c r="C10" i="1"/>
  <c r="B25" i="1"/>
  <c r="F26" i="1" l="1"/>
  <c r="F32" i="1" s="1"/>
  <c r="D10" i="1"/>
  <c r="B26" i="1"/>
  <c r="B32" i="1" s="1"/>
  <c r="C26" i="1"/>
  <c r="C32" i="1" s="1"/>
  <c r="E26" i="1"/>
  <c r="E32" i="1" s="1"/>
  <c r="D26" i="1" l="1"/>
  <c r="D32" i="1" s="1"/>
</calcChain>
</file>

<file path=xl/sharedStrings.xml><?xml version="1.0" encoding="utf-8"?>
<sst xmlns="http://schemas.openxmlformats.org/spreadsheetml/2006/main" count="36" uniqueCount="32">
  <si>
    <t>v Kč</t>
  </si>
  <si>
    <t xml:space="preserve">vl. HMP </t>
  </si>
  <si>
    <t>kapitola VPS</t>
  </si>
  <si>
    <t xml:space="preserve">MŠMT </t>
  </si>
  <si>
    <t>Úřad vlády</t>
  </si>
  <si>
    <t>Ministerstvo vnitra</t>
  </si>
  <si>
    <t>Ministerstvo kultury</t>
  </si>
  <si>
    <t>Transfery</t>
  </si>
  <si>
    <t xml:space="preserve">CELKEM  </t>
  </si>
  <si>
    <t>MINISTERSTVO  FINANCÍ :</t>
  </si>
  <si>
    <t>CELKEM MF</t>
  </si>
  <si>
    <t>SFDI</t>
  </si>
  <si>
    <t xml:space="preserve">    CELKEM</t>
  </si>
  <si>
    <t>M. dopravy</t>
  </si>
  <si>
    <t>REZORTY :</t>
  </si>
  <si>
    <t xml:space="preserve">M. životního prostředí </t>
  </si>
  <si>
    <t>M. zdravotnictví</t>
  </si>
  <si>
    <t>M.  zemědělství</t>
  </si>
  <si>
    <t>M. práce a sociál. věcí</t>
  </si>
  <si>
    <t>MČ HMP</t>
  </si>
  <si>
    <t>REZORTY CELKEM</t>
  </si>
  <si>
    <t>Skutečně čerpáno celkem</t>
  </si>
  <si>
    <t>SFŽP</t>
  </si>
  <si>
    <t xml:space="preserve">Skutečně použito                 </t>
  </si>
  <si>
    <t>OP  celkem</t>
  </si>
  <si>
    <t>M. průmyslu a obchodu</t>
  </si>
  <si>
    <t>OPERAČNÍ  PROGRAM</t>
  </si>
  <si>
    <t>Přehled finančního vypořádání se státním rozpočtem  za rok 2021</t>
  </si>
  <si>
    <t>Skutečně použito                  v r. 2021</t>
  </si>
  <si>
    <t>Vratka                   k 31.12.2021</t>
  </si>
  <si>
    <t>OP Praha - pól růstu  2021</t>
  </si>
  <si>
    <t>Příloha č. 2 k usnesení Zastupitelstva HMP č. 38/64 ze dne 16. 6.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</si>
</sst>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9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i/>
      <u/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5" fillId="0" borderId="0" xfId="0" applyFont="1"/>
    <xf numFmtId="4" fontId="1" fillId="0" borderId="0" xfId="0" applyNumberFormat="1" applyFont="1" applyAlignment="1">
      <alignment wrapText="1"/>
    </xf>
    <xf numFmtId="4" fontId="1" fillId="0" borderId="0" xfId="0" applyNumberFormat="1" applyFont="1"/>
    <xf numFmtId="4" fontId="6" fillId="0" borderId="0" xfId="0" applyNumberFormat="1" applyFont="1" applyAlignment="1">
      <alignment wrapText="1"/>
    </xf>
    <xf numFmtId="0" fontId="6" fillId="0" borderId="0" xfId="0" applyFont="1"/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0" fontId="3" fillId="0" borderId="0" xfId="0" applyFont="1"/>
    <xf numFmtId="0" fontId="4" fillId="0" borderId="0" xfId="0" applyFont="1" applyFill="1" applyBorder="1" applyAlignment="1">
      <alignment horizontal="left" wrapText="1" indent="1"/>
    </xf>
    <xf numFmtId="4" fontId="4" fillId="0" borderId="0" xfId="0" applyNumberFormat="1" applyFont="1" applyFill="1" applyBorder="1" applyAlignment="1">
      <alignment wrapText="1"/>
    </xf>
    <xf numFmtId="0" fontId="7" fillId="0" borderId="0" xfId="0" applyFont="1"/>
    <xf numFmtId="0" fontId="5" fillId="0" borderId="4" xfId="0" applyFont="1" applyBorder="1" applyAlignment="1">
      <alignment horizontal="left" wrapText="1" inden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6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4" fontId="7" fillId="0" borderId="0" xfId="0" applyNumberFormat="1" applyFont="1"/>
    <xf numFmtId="4" fontId="3" fillId="0" borderId="0" xfId="0" applyNumberFormat="1" applyFont="1"/>
    <xf numFmtId="0" fontId="1" fillId="0" borderId="0" xfId="0" applyFont="1" applyBorder="1" applyAlignment="1">
      <alignment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wrapText="1" indent="1"/>
    </xf>
    <xf numFmtId="4" fontId="5" fillId="0" borderId="11" xfId="0" applyNumberFormat="1" applyFont="1" applyBorder="1" applyAlignment="1">
      <alignment wrapText="1"/>
    </xf>
    <xf numFmtId="4" fontId="5" fillId="0" borderId="12" xfId="0" applyNumberFormat="1" applyFont="1" applyBorder="1" applyAlignment="1">
      <alignment wrapText="1"/>
    </xf>
    <xf numFmtId="0" fontId="1" fillId="0" borderId="4" xfId="0" applyFont="1" applyBorder="1" applyAlignment="1">
      <alignment horizontal="left" wrapText="1" indent="1"/>
    </xf>
    <xf numFmtId="0" fontId="1" fillId="2" borderId="4" xfId="0" applyFont="1" applyFill="1" applyBorder="1" applyAlignment="1">
      <alignment horizontal="left" wrapText="1" indent="1"/>
    </xf>
    <xf numFmtId="4" fontId="3" fillId="0" borderId="0" xfId="0" applyNumberFormat="1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15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9" fillId="5" borderId="5" xfId="0" applyFont="1" applyFill="1" applyBorder="1" applyAlignment="1">
      <alignment horizontal="left" wrapText="1" indent="1"/>
    </xf>
    <xf numFmtId="4" fontId="9" fillId="5" borderId="3" xfId="0" applyNumberFormat="1" applyFont="1" applyFill="1" applyBorder="1" applyAlignment="1">
      <alignment wrapText="1"/>
    </xf>
    <xf numFmtId="4" fontId="9" fillId="5" borderId="7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4" fontId="5" fillId="4" borderId="3" xfId="0" applyNumberFormat="1" applyFont="1" applyFill="1" applyBorder="1" applyAlignment="1">
      <alignment wrapText="1"/>
    </xf>
    <xf numFmtId="4" fontId="5" fillId="4" borderId="7" xfId="0" applyNumberFormat="1" applyFont="1" applyFill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4" fontId="5" fillId="0" borderId="21" xfId="0" applyNumberFormat="1" applyFont="1" applyBorder="1" applyAlignment="1">
      <alignment wrapText="1"/>
    </xf>
    <xf numFmtId="4" fontId="5" fillId="0" borderId="22" xfId="0" applyNumberFormat="1" applyFont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0" fontId="1" fillId="0" borderId="20" xfId="0" applyFont="1" applyBorder="1" applyAlignment="1">
      <alignment horizontal="left" wrapText="1" indent="1"/>
    </xf>
    <xf numFmtId="4" fontId="5" fillId="0" borderId="21" xfId="0" applyNumberFormat="1" applyFont="1" applyFill="1" applyBorder="1" applyAlignment="1">
      <alignment wrapText="1"/>
    </xf>
    <xf numFmtId="4" fontId="5" fillId="0" borderId="2" xfId="0" applyNumberFormat="1" applyFont="1" applyFill="1" applyBorder="1" applyAlignment="1">
      <alignment wrapText="1"/>
    </xf>
    <xf numFmtId="4" fontId="5" fillId="0" borderId="22" xfId="0" applyNumberFormat="1" applyFont="1" applyFill="1" applyBorder="1" applyAlignment="1">
      <alignment wrapText="1"/>
    </xf>
    <xf numFmtId="4" fontId="6" fillId="6" borderId="6" xfId="0" applyNumberFormat="1" applyFont="1" applyFill="1" applyBorder="1" applyAlignment="1">
      <alignment horizontal="left" wrapText="1" indent="1"/>
    </xf>
    <xf numFmtId="4" fontId="10" fillId="6" borderId="3" xfId="0" applyNumberFormat="1" applyFont="1" applyFill="1" applyBorder="1" applyAlignment="1">
      <alignment wrapText="1"/>
    </xf>
    <xf numFmtId="4" fontId="10" fillId="6" borderId="7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horizontal="left" wrapText="1" indent="1"/>
    </xf>
    <xf numFmtId="4" fontId="1" fillId="0" borderId="13" xfId="0" applyNumberFormat="1" applyFont="1" applyFill="1" applyBorder="1" applyAlignment="1">
      <alignment wrapText="1"/>
    </xf>
    <xf numFmtId="4" fontId="1" fillId="0" borderId="8" xfId="0" applyNumberFormat="1" applyFont="1" applyFill="1" applyBorder="1" applyAlignment="1">
      <alignment wrapText="1"/>
    </xf>
    <xf numFmtId="4" fontId="1" fillId="0" borderId="14" xfId="0" applyNumberFormat="1" applyFont="1" applyFill="1" applyBorder="1" applyAlignment="1">
      <alignment wrapText="1"/>
    </xf>
    <xf numFmtId="4" fontId="1" fillId="0" borderId="9" xfId="0" applyNumberFormat="1" applyFont="1" applyFill="1" applyBorder="1" applyAlignment="1">
      <alignment wrapText="1"/>
    </xf>
    <xf numFmtId="4" fontId="5" fillId="0" borderId="14" xfId="0" applyNumberFormat="1" applyFont="1" applyBorder="1" applyAlignment="1">
      <alignment wrapText="1"/>
    </xf>
    <xf numFmtId="4" fontId="5" fillId="0" borderId="18" xfId="0" applyNumberFormat="1" applyFont="1" applyBorder="1" applyAlignment="1">
      <alignment wrapText="1"/>
    </xf>
    <xf numFmtId="4" fontId="6" fillId="0" borderId="6" xfId="0" applyNumberFormat="1" applyFont="1" applyBorder="1" applyAlignment="1">
      <alignment horizontal="left" wrapText="1" indent="1"/>
    </xf>
    <xf numFmtId="4" fontId="6" fillId="0" borderId="3" xfId="0" applyNumberFormat="1" applyFont="1" applyBorder="1" applyAlignment="1">
      <alignment wrapText="1"/>
    </xf>
    <xf numFmtId="4" fontId="6" fillId="0" borderId="17" xfId="0" applyNumberFormat="1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15" xfId="0" applyFont="1" applyBorder="1" applyAlignment="1">
      <alignment horizontal="left" wrapText="1" indent="1"/>
    </xf>
    <xf numFmtId="0" fontId="1" fillId="0" borderId="19" xfId="0" applyFont="1" applyBorder="1" applyAlignment="1">
      <alignment wrapTex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99FFCC"/>
      <color rgb="FF00FFFF"/>
      <color rgb="FFFFFFFF"/>
      <color rgb="FFCCFFCC"/>
      <color rgb="FFFFFF66"/>
      <color rgb="FFDDDDDD"/>
      <color rgb="FFB2B2B2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Normal="100" workbookViewId="0">
      <selection sqref="A1:F1"/>
    </sheetView>
  </sheetViews>
  <sheetFormatPr defaultRowHeight="11.25" x14ac:dyDescent="0.2"/>
  <cols>
    <col min="1" max="1" width="21.7109375" style="1" customWidth="1"/>
    <col min="2" max="2" width="15.140625" style="1" customWidth="1"/>
    <col min="3" max="3" width="14" style="1" customWidth="1"/>
    <col min="4" max="4" width="12.7109375" style="1" customWidth="1"/>
    <col min="5" max="5" width="12.28515625" style="1" customWidth="1"/>
    <col min="6" max="6" width="12.5703125" style="1" customWidth="1"/>
    <col min="7" max="7" width="16" style="1" customWidth="1"/>
    <col min="8" max="8" width="15.42578125" style="3" customWidth="1"/>
    <col min="9" max="11" width="9.140625" style="3"/>
    <col min="12" max="12" width="12.42578125" style="3" customWidth="1"/>
    <col min="13" max="16384" width="9.140625" style="3"/>
  </cols>
  <sheetData>
    <row r="1" spans="1:12" s="11" customFormat="1" ht="15.75" x14ac:dyDescent="0.25">
      <c r="A1" s="70" t="s">
        <v>31</v>
      </c>
      <c r="B1" s="69"/>
      <c r="C1" s="69"/>
      <c r="D1" s="69"/>
      <c r="E1" s="69"/>
      <c r="F1" s="69"/>
      <c r="G1" s="21"/>
    </row>
    <row r="2" spans="1:12" x14ac:dyDescent="0.2">
      <c r="D2" s="2"/>
      <c r="E2" s="2"/>
      <c r="F2" s="2"/>
    </row>
    <row r="4" spans="1:12" s="5" customFormat="1" ht="18" customHeight="1" x14ac:dyDescent="0.25">
      <c r="A4" s="66" t="s">
        <v>27</v>
      </c>
      <c r="B4" s="66"/>
      <c r="C4" s="66"/>
      <c r="D4" s="66"/>
      <c r="E4" s="66"/>
      <c r="F4" s="66"/>
      <c r="G4" s="4"/>
    </row>
    <row r="5" spans="1:12" x14ac:dyDescent="0.2">
      <c r="F5" s="6"/>
    </row>
    <row r="6" spans="1:12" ht="14.25" customHeight="1" thickBot="1" x14ac:dyDescent="0.25">
      <c r="A6" s="19"/>
      <c r="B6" s="19"/>
      <c r="C6" s="19"/>
      <c r="D6" s="19"/>
      <c r="E6" s="19"/>
      <c r="F6" s="20" t="s">
        <v>0</v>
      </c>
    </row>
    <row r="7" spans="1:12" s="7" customFormat="1" ht="36" customHeight="1" thickBot="1" x14ac:dyDescent="0.25">
      <c r="A7" s="26" t="s">
        <v>7</v>
      </c>
      <c r="B7" s="27" t="s">
        <v>21</v>
      </c>
      <c r="C7" s="27" t="s">
        <v>28</v>
      </c>
      <c r="D7" s="27" t="s">
        <v>29</v>
      </c>
      <c r="E7" s="27" t="s">
        <v>1</v>
      </c>
      <c r="F7" s="28" t="s">
        <v>19</v>
      </c>
      <c r="G7" s="12"/>
      <c r="H7" s="13"/>
    </row>
    <row r="8" spans="1:12" s="17" customFormat="1" ht="12.75" thickBot="1" x14ac:dyDescent="0.25">
      <c r="A8" s="67" t="s">
        <v>9</v>
      </c>
      <c r="B8" s="68"/>
      <c r="C8" s="61"/>
      <c r="D8" s="61"/>
      <c r="E8" s="61"/>
      <c r="F8" s="62"/>
      <c r="G8" s="22"/>
      <c r="H8" s="23"/>
    </row>
    <row r="9" spans="1:12" ht="15.75" customHeight="1" thickBot="1" x14ac:dyDescent="0.25">
      <c r="A9" s="63" t="s">
        <v>2</v>
      </c>
      <c r="B9" s="64">
        <v>46829500</v>
      </c>
      <c r="C9" s="64">
        <v>42856912.289999999</v>
      </c>
      <c r="D9" s="45">
        <f>B9-C9</f>
        <v>3972587.7100000009</v>
      </c>
      <c r="E9" s="64">
        <v>3941087.71</v>
      </c>
      <c r="F9" s="65">
        <v>31500</v>
      </c>
      <c r="G9" s="8"/>
      <c r="H9" s="9"/>
    </row>
    <row r="10" spans="1:12" ht="18" customHeight="1" thickBot="1" x14ac:dyDescent="0.25">
      <c r="A10" s="53" t="s">
        <v>10</v>
      </c>
      <c r="B10" s="54">
        <f t="shared" ref="B10:F10" si="0">SUM(B9:B9)</f>
        <v>46829500</v>
      </c>
      <c r="C10" s="54">
        <f t="shared" si="0"/>
        <v>42856912.289999999</v>
      </c>
      <c r="D10" s="54">
        <f t="shared" si="0"/>
        <v>3972587.7100000009</v>
      </c>
      <c r="E10" s="54">
        <f t="shared" si="0"/>
        <v>3941087.71</v>
      </c>
      <c r="F10" s="55">
        <f t="shared" si="0"/>
        <v>31500</v>
      </c>
      <c r="G10" s="8"/>
      <c r="H10" s="9"/>
      <c r="L10" s="9"/>
    </row>
    <row r="11" spans="1:12" s="7" customFormat="1" ht="13.5" customHeight="1" x14ac:dyDescent="0.2">
      <c r="A11" s="29"/>
      <c r="B11" s="30"/>
      <c r="C11" s="30"/>
      <c r="D11" s="30"/>
      <c r="E11" s="30"/>
      <c r="F11" s="31"/>
      <c r="G11" s="12"/>
      <c r="H11" s="9"/>
    </row>
    <row r="12" spans="1:12" s="7" customFormat="1" x14ac:dyDescent="0.2">
      <c r="A12" s="18" t="s">
        <v>14</v>
      </c>
      <c r="B12" s="46"/>
      <c r="C12" s="46"/>
      <c r="D12" s="46"/>
      <c r="E12" s="46"/>
      <c r="F12" s="47"/>
      <c r="G12" s="12"/>
      <c r="H12" s="9"/>
    </row>
    <row r="13" spans="1:12" ht="12.75" customHeight="1" x14ac:dyDescent="0.2">
      <c r="A13" s="32" t="s">
        <v>6</v>
      </c>
      <c r="B13" s="48">
        <v>43645969.710000001</v>
      </c>
      <c r="C13" s="48">
        <v>43243766.049999997</v>
      </c>
      <c r="D13" s="48">
        <f>B13-C13</f>
        <v>402203.66000000387</v>
      </c>
      <c r="E13" s="48">
        <v>402203.66</v>
      </c>
      <c r="F13" s="51">
        <v>0</v>
      </c>
      <c r="G13" s="8"/>
      <c r="H13" s="9"/>
    </row>
    <row r="14" spans="1:12" ht="12.75" customHeight="1" x14ac:dyDescent="0.2">
      <c r="A14" s="32" t="s">
        <v>16</v>
      </c>
      <c r="B14" s="48">
        <v>59589654</v>
      </c>
      <c r="C14" s="48">
        <v>57631849.210000001</v>
      </c>
      <c r="D14" s="48">
        <f>B14-C14</f>
        <v>1957804.7899999991</v>
      </c>
      <c r="E14" s="48">
        <v>63913.81</v>
      </c>
      <c r="F14" s="51">
        <v>1893890.98</v>
      </c>
      <c r="G14" s="8"/>
      <c r="H14" s="9"/>
    </row>
    <row r="15" spans="1:12" ht="12.75" customHeight="1" x14ac:dyDescent="0.2">
      <c r="A15" s="32" t="s">
        <v>22</v>
      </c>
      <c r="B15" s="48">
        <v>12519936</v>
      </c>
      <c r="C15" s="48">
        <v>12519936</v>
      </c>
      <c r="D15" s="48">
        <f>B15-C15</f>
        <v>0</v>
      </c>
      <c r="E15" s="48">
        <v>0</v>
      </c>
      <c r="F15" s="51">
        <v>0</v>
      </c>
      <c r="G15" s="8"/>
      <c r="H15" s="9"/>
    </row>
    <row r="16" spans="1:12" ht="12.75" customHeight="1" x14ac:dyDescent="0.2">
      <c r="A16" s="32" t="s">
        <v>13</v>
      </c>
      <c r="B16" s="48">
        <v>289082763</v>
      </c>
      <c r="C16" s="48">
        <v>288465231.60000002</v>
      </c>
      <c r="D16" s="48">
        <f>B16-C16</f>
        <v>617531.39999997616</v>
      </c>
      <c r="E16" s="48">
        <v>617531.4</v>
      </c>
      <c r="F16" s="51">
        <v>0</v>
      </c>
      <c r="G16" s="8"/>
      <c r="H16" s="9"/>
    </row>
    <row r="17" spans="1:8" ht="12.75" customHeight="1" x14ac:dyDescent="0.2">
      <c r="A17" s="33" t="s">
        <v>25</v>
      </c>
      <c r="B17" s="48">
        <v>425800</v>
      </c>
      <c r="C17" s="48">
        <v>425800</v>
      </c>
      <c r="D17" s="48">
        <v>0</v>
      </c>
      <c r="E17" s="48">
        <v>0</v>
      </c>
      <c r="F17" s="51">
        <v>0</v>
      </c>
      <c r="G17" s="8"/>
      <c r="H17" s="9"/>
    </row>
    <row r="18" spans="1:8" ht="12.75" customHeight="1" x14ac:dyDescent="0.2">
      <c r="A18" s="32" t="s">
        <v>15</v>
      </c>
      <c r="B18" s="48">
        <v>17142751</v>
      </c>
      <c r="C18" s="48">
        <v>17068731</v>
      </c>
      <c r="D18" s="48">
        <f>B18-C18</f>
        <v>74020</v>
      </c>
      <c r="E18" s="48">
        <v>74020</v>
      </c>
      <c r="F18" s="51">
        <v>0</v>
      </c>
      <c r="G18" s="8"/>
      <c r="H18" s="9"/>
    </row>
    <row r="19" spans="1:8" ht="12.75" customHeight="1" x14ac:dyDescent="0.2">
      <c r="A19" s="32" t="s">
        <v>17</v>
      </c>
      <c r="B19" s="48">
        <v>3882739</v>
      </c>
      <c r="C19" s="48">
        <v>3882739</v>
      </c>
      <c r="D19" s="48">
        <v>0</v>
      </c>
      <c r="E19" s="48">
        <v>0</v>
      </c>
      <c r="F19" s="51">
        <v>0</v>
      </c>
      <c r="G19" s="8"/>
      <c r="H19" s="9"/>
    </row>
    <row r="20" spans="1:8" ht="12.75" customHeight="1" x14ac:dyDescent="0.2">
      <c r="A20" s="32" t="s">
        <v>3</v>
      </c>
      <c r="B20" s="48">
        <v>21287667063.169998</v>
      </c>
      <c r="C20" s="48">
        <v>21273259386.369999</v>
      </c>
      <c r="D20" s="48">
        <f>B20-C20</f>
        <v>14407676.799999237</v>
      </c>
      <c r="E20" s="48">
        <v>14407676.800000001</v>
      </c>
      <c r="F20" s="51">
        <v>0</v>
      </c>
      <c r="G20" s="8"/>
      <c r="H20" s="9"/>
    </row>
    <row r="21" spans="1:8" ht="12.75" customHeight="1" x14ac:dyDescent="0.2">
      <c r="A21" s="32" t="s">
        <v>5</v>
      </c>
      <c r="B21" s="48">
        <v>25996455.199999999</v>
      </c>
      <c r="C21" s="48">
        <v>24298302.93</v>
      </c>
      <c r="D21" s="48">
        <f>B21-C21</f>
        <v>1698152.2699999996</v>
      </c>
      <c r="E21" s="48">
        <v>18060</v>
      </c>
      <c r="F21" s="51">
        <v>1680092.27</v>
      </c>
      <c r="G21" s="8"/>
      <c r="H21" s="9"/>
    </row>
    <row r="22" spans="1:8" ht="12.75" customHeight="1" x14ac:dyDescent="0.2">
      <c r="A22" s="32" t="s">
        <v>18</v>
      </c>
      <c r="B22" s="48">
        <v>2221215828.5999999</v>
      </c>
      <c r="C22" s="48">
        <v>2209039762.9299998</v>
      </c>
      <c r="D22" s="48">
        <f>B22-C22</f>
        <v>12176065.670000076</v>
      </c>
      <c r="E22" s="48">
        <v>5110706.5999999996</v>
      </c>
      <c r="F22" s="51">
        <v>7065359.0700000003</v>
      </c>
      <c r="G22" s="8"/>
      <c r="H22" s="9"/>
    </row>
    <row r="23" spans="1:8" ht="12.75" customHeight="1" x14ac:dyDescent="0.2">
      <c r="A23" s="32" t="s">
        <v>4</v>
      </c>
      <c r="B23" s="48">
        <v>457500</v>
      </c>
      <c r="C23" s="48">
        <v>457438.03</v>
      </c>
      <c r="D23" s="48">
        <f>B23-C23</f>
        <v>61.96999999997206</v>
      </c>
      <c r="E23" s="48">
        <v>0</v>
      </c>
      <c r="F23" s="51">
        <v>61.97</v>
      </c>
      <c r="G23" s="8"/>
      <c r="H23" s="9"/>
    </row>
    <row r="24" spans="1:8" ht="12.75" customHeight="1" thickBot="1" x14ac:dyDescent="0.25">
      <c r="A24" s="49" t="s">
        <v>11</v>
      </c>
      <c r="B24" s="50">
        <v>504094884.99000001</v>
      </c>
      <c r="C24" s="50">
        <v>305616613.63</v>
      </c>
      <c r="D24" s="50">
        <f>B24-C24</f>
        <v>198478271.36000001</v>
      </c>
      <c r="E24" s="50">
        <v>198478271.36000001</v>
      </c>
      <c r="F24" s="52">
        <v>0</v>
      </c>
      <c r="G24" s="8"/>
      <c r="H24" s="9"/>
    </row>
    <row r="25" spans="1:8" s="11" customFormat="1" ht="18" customHeight="1" thickBot="1" x14ac:dyDescent="0.25">
      <c r="A25" s="53" t="s">
        <v>20</v>
      </c>
      <c r="B25" s="54">
        <f>SUM(B13:B24)</f>
        <v>24465721344.669998</v>
      </c>
      <c r="C25" s="54">
        <f>SUM(C13:C24)</f>
        <v>24235909556.75</v>
      </c>
      <c r="D25" s="54">
        <f>SUM(D13:D24)</f>
        <v>229811787.9199993</v>
      </c>
      <c r="E25" s="54">
        <f>SUM(E13:E24)</f>
        <v>219172383.63000003</v>
      </c>
      <c r="F25" s="55">
        <f>SUM(F13:F24)</f>
        <v>10639404.290000001</v>
      </c>
      <c r="G25" s="10"/>
      <c r="H25" s="9"/>
    </row>
    <row r="26" spans="1:8" s="7" customFormat="1" ht="18.75" customHeight="1" thickBot="1" x14ac:dyDescent="0.25">
      <c r="A26" s="39" t="s">
        <v>8</v>
      </c>
      <c r="B26" s="40">
        <f>B10+B25</f>
        <v>24512550844.669998</v>
      </c>
      <c r="C26" s="40">
        <f>C10+C25</f>
        <v>24278766469.040001</v>
      </c>
      <c r="D26" s="40">
        <f>D10+D25</f>
        <v>233784375.62999931</v>
      </c>
      <c r="E26" s="40">
        <f>E10+E25</f>
        <v>223113471.34000003</v>
      </c>
      <c r="F26" s="41">
        <f>F10+F25</f>
        <v>10670904.290000001</v>
      </c>
      <c r="G26" s="12"/>
      <c r="H26" s="9"/>
    </row>
    <row r="27" spans="1:8" s="7" customFormat="1" ht="7.5" customHeight="1" thickBot="1" x14ac:dyDescent="0.25">
      <c r="A27" s="15"/>
      <c r="B27" s="16"/>
      <c r="C27" s="16"/>
      <c r="D27" s="16"/>
      <c r="E27" s="16"/>
      <c r="F27" s="16"/>
      <c r="G27" s="12"/>
      <c r="H27" s="13"/>
    </row>
    <row r="28" spans="1:8" s="14" customFormat="1" ht="31.5" customHeight="1" thickBot="1" x14ac:dyDescent="0.25">
      <c r="A28" s="26" t="s">
        <v>26</v>
      </c>
      <c r="B28" s="27" t="s">
        <v>21</v>
      </c>
      <c r="C28" s="27" t="s">
        <v>23</v>
      </c>
      <c r="D28" s="27" t="s">
        <v>29</v>
      </c>
      <c r="E28" s="27" t="s">
        <v>1</v>
      </c>
      <c r="F28" s="28" t="s">
        <v>19</v>
      </c>
      <c r="G28" s="34"/>
      <c r="H28" s="24"/>
    </row>
    <row r="29" spans="1:8" ht="12.75" customHeight="1" thickBot="1" x14ac:dyDescent="0.25">
      <c r="A29" s="56" t="s">
        <v>30</v>
      </c>
      <c r="B29" s="57">
        <v>703881000</v>
      </c>
      <c r="C29" s="57">
        <v>703881000</v>
      </c>
      <c r="D29" s="58">
        <f>B29-C29</f>
        <v>0</v>
      </c>
      <c r="E29" s="59">
        <v>0</v>
      </c>
      <c r="F29" s="60">
        <v>0</v>
      </c>
      <c r="G29" s="35"/>
      <c r="H29" s="9"/>
    </row>
    <row r="30" spans="1:8" ht="16.5" customHeight="1" thickBot="1" x14ac:dyDescent="0.25">
      <c r="A30" s="39" t="s">
        <v>24</v>
      </c>
      <c r="B30" s="40">
        <f>SUM(B29:B29)</f>
        <v>703881000</v>
      </c>
      <c r="C30" s="40">
        <f>SUM(C29:C29)</f>
        <v>703881000</v>
      </c>
      <c r="D30" s="40">
        <f>SUM(D29:D29)</f>
        <v>0</v>
      </c>
      <c r="E30" s="40">
        <f>SUM(E29:E29)</f>
        <v>0</v>
      </c>
      <c r="F30" s="41">
        <f>SUM(F29:F29)</f>
        <v>0</v>
      </c>
      <c r="G30" s="35"/>
      <c r="H30" s="9"/>
    </row>
    <row r="31" spans="1:8" ht="7.5" customHeight="1" thickBot="1" x14ac:dyDescent="0.25">
      <c r="A31" s="37"/>
      <c r="B31" s="25"/>
      <c r="C31" s="25"/>
      <c r="D31" s="25"/>
      <c r="E31" s="25"/>
      <c r="F31" s="38"/>
      <c r="G31" s="36"/>
    </row>
    <row r="32" spans="1:8" ht="21" customHeight="1" thickBot="1" x14ac:dyDescent="0.25">
      <c r="A32" s="42" t="s">
        <v>12</v>
      </c>
      <c r="B32" s="43">
        <f>B26+B30</f>
        <v>25216431844.669998</v>
      </c>
      <c r="C32" s="43">
        <f>C26+C30</f>
        <v>24982647469.040001</v>
      </c>
      <c r="D32" s="43">
        <f>D26+D30</f>
        <v>233784375.62999931</v>
      </c>
      <c r="E32" s="43">
        <f>E26+E30</f>
        <v>223113471.34000003</v>
      </c>
      <c r="F32" s="44">
        <f>F26+F30</f>
        <v>10670904.290000001</v>
      </c>
      <c r="G32" s="35"/>
      <c r="H32" s="9"/>
    </row>
    <row r="33" spans="4:8" x14ac:dyDescent="0.2">
      <c r="D33" s="8"/>
    </row>
    <row r="34" spans="4:8" x14ac:dyDescent="0.2">
      <c r="D34" s="8"/>
      <c r="H34" s="9"/>
    </row>
    <row r="35" spans="4:8" x14ac:dyDescent="0.2">
      <c r="D35" s="8"/>
    </row>
  </sheetData>
  <mergeCells count="3">
    <mergeCell ref="A4:F4"/>
    <mergeCell ref="A8:B8"/>
    <mergeCell ref="A1:F1"/>
  </mergeCells>
  <phoneticPr fontId="0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SR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Černoch Michail (MHMP, OVO)</cp:lastModifiedBy>
  <cp:lastPrinted>2022-02-21T14:26:04Z</cp:lastPrinted>
  <dcterms:created xsi:type="dcterms:W3CDTF">2009-03-31T12:06:01Z</dcterms:created>
  <dcterms:modified xsi:type="dcterms:W3CDTF">2022-06-17T03:45:06Z</dcterms:modified>
</cp:coreProperties>
</file>