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<sst xmlns="http://schemas.openxmlformats.org/spreadsheetml/2006/main" count="44" uniqueCount="35">
  <si>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v Kč</t>
  </si>
  <si>
    <t xml:space="preserve">vl. HMP </t>
  </si>
  <si>
    <t>MČ</t>
  </si>
  <si>
    <t>kapitola VPS</t>
  </si>
  <si>
    <t xml:space="preserve"> stát.fin.aktiva</t>
  </si>
  <si>
    <t>státní majetek</t>
  </si>
  <si>
    <t xml:space="preserve">MPSV </t>
  </si>
  <si>
    <t xml:space="preserve">MŽP </t>
  </si>
  <si>
    <t xml:space="preserve">MŠMT </t>
  </si>
  <si>
    <t>Úřad vlády</t>
  </si>
  <si>
    <t>SÚJB</t>
  </si>
  <si>
    <t>SFDI</t>
  </si>
  <si>
    <t>CELKEM  */</t>
  </si>
  <si>
    <t>*/ včetně státního majetku</t>
  </si>
  <si>
    <t>CELKEM</t>
  </si>
  <si>
    <t>Ministerstvo financí</t>
  </si>
  <si>
    <t>Ministerstvo financí */</t>
  </si>
  <si>
    <t>Ministerstvo vnitra</t>
  </si>
  <si>
    <t>Ministerstvo kultury</t>
  </si>
  <si>
    <t>Ministerstvo zdravotnictví</t>
  </si>
  <si>
    <t>Ministerstvo zemědělství</t>
  </si>
  <si>
    <t>Grantová agentura</t>
  </si>
  <si>
    <t>Poskytnuto v roce 2008</t>
  </si>
  <si>
    <t xml:space="preserve">Přehled finančního vypořádání se státním rozpočtem  za rok 2008 </t>
  </si>
  <si>
    <t>Transfery</t>
  </si>
  <si>
    <t>OPPA</t>
  </si>
  <si>
    <t>OPPK</t>
  </si>
  <si>
    <t>Náklady pro audit.subj.</t>
  </si>
  <si>
    <t>Vratka                   k 31.12.2008</t>
  </si>
  <si>
    <t>Vráceno                v průběhu roku 2008</t>
  </si>
  <si>
    <t xml:space="preserve">Mezisoučet Ministerstvo financí </t>
  </si>
  <si>
    <t xml:space="preserve">Mezisoučet RESORTY </t>
  </si>
  <si>
    <t>RESORTY</t>
  </si>
  <si>
    <t>Vyčerpáno                       ( skutečně použito)                   v r. 2008</t>
  </si>
  <si>
    <t>Příloha č.2 k usnesení ZHMP č.        ze dne       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</si>
</sst>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8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2" borderId="6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" fontId="5" fillId="2" borderId="6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0" fontId="3" fillId="3" borderId="10" xfId="0" applyFont="1" applyFill="1" applyBorder="1" applyAlignment="1">
      <alignment horizontal="left" wrapText="1" inden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wrapText="1"/>
    </xf>
    <xf numFmtId="4" fontId="3" fillId="2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3" fillId="2" borderId="19" xfId="0" applyNumberFormat="1" applyFont="1" applyFill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0" fontId="3" fillId="0" borderId="25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0" fontId="3" fillId="0" borderId="27" xfId="0" applyFont="1" applyBorder="1" applyAlignment="1">
      <alignment horizontal="left" wrapText="1" indent="1"/>
    </xf>
    <xf numFmtId="0" fontId="3" fillId="2" borderId="28" xfId="0" applyFont="1" applyFill="1" applyBorder="1" applyAlignment="1">
      <alignment horizontal="left" wrapText="1" indent="1"/>
    </xf>
    <xf numFmtId="0" fontId="4" fillId="2" borderId="28" xfId="0" applyFont="1" applyFill="1" applyBorder="1" applyAlignment="1">
      <alignment horizontal="left" wrapText="1" indent="1"/>
    </xf>
    <xf numFmtId="0" fontId="5" fillId="2" borderId="12" xfId="0" applyFont="1" applyFill="1" applyBorder="1" applyAlignment="1">
      <alignment horizontal="left" wrapText="1" indent="1"/>
    </xf>
    <xf numFmtId="4" fontId="5" fillId="2" borderId="29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2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3" fillId="3" borderId="4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left" wrapText="1" indent="1"/>
    </xf>
    <xf numFmtId="4" fontId="6" fillId="3" borderId="6" xfId="0" applyNumberFormat="1" applyFont="1" applyFill="1" applyBorder="1" applyAlignment="1">
      <alignment wrapText="1"/>
    </xf>
    <xf numFmtId="4" fontId="6" fillId="3" borderId="7" xfId="0" applyNumberFormat="1" applyFont="1" applyFill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7.00390625" style="1" customWidth="1"/>
    <col min="2" max="2" width="13.875" style="1" customWidth="1"/>
    <col min="3" max="3" width="11.375" style="1" customWidth="1"/>
    <col min="4" max="4" width="13.625" style="1" customWidth="1"/>
    <col min="5" max="7" width="10.75390625" style="1" customWidth="1"/>
    <col min="8" max="8" width="16.00390625" style="1" customWidth="1"/>
    <col min="9" max="9" width="9.125" style="3" customWidth="1"/>
    <col min="10" max="10" width="10.875" style="3" bestFit="1" customWidth="1"/>
    <col min="11" max="11" width="11.375" style="3" bestFit="1" customWidth="1"/>
    <col min="12" max="12" width="9.125" style="3" customWidth="1"/>
    <col min="13" max="13" width="10.00390625" style="3" bestFit="1" customWidth="1"/>
    <col min="14" max="16384" width="9.125" style="3" customWidth="1"/>
  </cols>
  <sheetData>
    <row r="1" spans="3:7" ht="11.25">
      <c r="C1" s="79" t="s">
        <v>34</v>
      </c>
      <c r="D1" s="79"/>
      <c r="E1" s="79"/>
      <c r="F1" s="79"/>
      <c r="G1" s="79"/>
    </row>
    <row r="2" spans="3:7" ht="11.25">
      <c r="C2" s="2"/>
      <c r="E2" s="2"/>
      <c r="F2" s="2"/>
      <c r="G2" s="2"/>
    </row>
    <row r="3" spans="3:7" ht="11.25">
      <c r="C3" s="2"/>
      <c r="E3" s="2"/>
      <c r="F3" s="2"/>
      <c r="G3" s="2"/>
    </row>
    <row r="4" spans="3:7" ht="11.25">
      <c r="C4" s="2"/>
      <c r="E4" s="2"/>
      <c r="F4" s="2"/>
      <c r="G4" s="2"/>
    </row>
    <row r="5" spans="3:7" ht="11.25">
      <c r="C5" s="2"/>
      <c r="E5" s="2"/>
      <c r="F5" s="2"/>
      <c r="G5" s="2"/>
    </row>
    <row r="7" spans="1:8" s="5" customFormat="1" ht="18" customHeight="1">
      <c r="A7" s="80" t="s">
        <v>23</v>
      </c>
      <c r="B7" s="80"/>
      <c r="C7" s="80"/>
      <c r="D7" s="80"/>
      <c r="E7" s="80"/>
      <c r="F7" s="80"/>
      <c r="G7" s="80"/>
      <c r="H7" s="4"/>
    </row>
    <row r="8" ht="11.25">
      <c r="G8" s="6" t="s">
        <v>0</v>
      </c>
    </row>
    <row r="9" spans="1:7" ht="3.75" customHeight="1" thickBot="1">
      <c r="A9" s="7"/>
      <c r="B9" s="7"/>
      <c r="C9" s="7"/>
      <c r="D9" s="7"/>
      <c r="E9" s="7"/>
      <c r="F9" s="7"/>
      <c r="G9" s="8" t="s">
        <v>0</v>
      </c>
    </row>
    <row r="10" spans="1:8" s="11" customFormat="1" ht="31.5" customHeight="1">
      <c r="A10" s="42" t="s">
        <v>24</v>
      </c>
      <c r="B10" s="43" t="s">
        <v>22</v>
      </c>
      <c r="C10" s="9" t="s">
        <v>29</v>
      </c>
      <c r="D10" s="43" t="s">
        <v>33</v>
      </c>
      <c r="E10" s="43" t="s">
        <v>28</v>
      </c>
      <c r="F10" s="43" t="s">
        <v>1</v>
      </c>
      <c r="G10" s="44" t="s">
        <v>2</v>
      </c>
      <c r="H10" s="10"/>
    </row>
    <row r="11" spans="1:8" s="11" customFormat="1" ht="11.25">
      <c r="A11" s="65" t="s">
        <v>15</v>
      </c>
      <c r="B11" s="12"/>
      <c r="C11" s="12"/>
      <c r="D11" s="12"/>
      <c r="E11" s="12"/>
      <c r="F11" s="12"/>
      <c r="G11" s="13"/>
      <c r="H11" s="10"/>
    </row>
    <row r="12" spans="1:12" ht="11.25">
      <c r="A12" s="37" t="s">
        <v>3</v>
      </c>
      <c r="B12" s="14">
        <v>202151828.77</v>
      </c>
      <c r="C12" s="14">
        <v>0</v>
      </c>
      <c r="D12" s="14">
        <v>187008195.17</v>
      </c>
      <c r="E12" s="14">
        <v>18025432.01</v>
      </c>
      <c r="F12" s="14">
        <v>7399142.53</v>
      </c>
      <c r="G12" s="15">
        <v>10824511.01</v>
      </c>
      <c r="H12" s="16"/>
      <c r="K12" s="17"/>
      <c r="L12" s="17"/>
    </row>
    <row r="13" spans="1:12" ht="12" customHeight="1">
      <c r="A13" s="37" t="s">
        <v>4</v>
      </c>
      <c r="B13" s="14">
        <v>25615300</v>
      </c>
      <c r="C13" s="14">
        <v>0</v>
      </c>
      <c r="D13" s="14">
        <v>25615300</v>
      </c>
      <c r="E13" s="14">
        <f>B13-C13-D13</f>
        <v>0</v>
      </c>
      <c r="F13" s="14">
        <v>0</v>
      </c>
      <c r="G13" s="15">
        <v>0</v>
      </c>
      <c r="H13" s="16"/>
      <c r="K13" s="17"/>
      <c r="L13" s="17"/>
    </row>
    <row r="14" spans="1:12" s="68" customFormat="1" ht="20.25" customHeight="1">
      <c r="A14" s="66" t="s">
        <v>30</v>
      </c>
      <c r="B14" s="69">
        <f aca="true" t="shared" si="0" ref="B14:G14">SUM(B12:B13)</f>
        <v>227767128.77</v>
      </c>
      <c r="C14" s="69">
        <f t="shared" si="0"/>
        <v>0</v>
      </c>
      <c r="D14" s="69">
        <f t="shared" si="0"/>
        <v>212623495.17</v>
      </c>
      <c r="E14" s="69">
        <f t="shared" si="0"/>
        <v>18025432.01</v>
      </c>
      <c r="F14" s="69">
        <f t="shared" si="0"/>
        <v>7399142.53</v>
      </c>
      <c r="G14" s="70">
        <f t="shared" si="0"/>
        <v>10824511.01</v>
      </c>
      <c r="H14" s="67"/>
      <c r="K14" s="20"/>
      <c r="L14" s="20"/>
    </row>
    <row r="15" spans="1:12" ht="13.5" customHeight="1" thickBot="1">
      <c r="A15" s="38" t="s">
        <v>5</v>
      </c>
      <c r="B15" s="21"/>
      <c r="C15" s="21"/>
      <c r="D15" s="21"/>
      <c r="E15" s="21">
        <v>198221.53</v>
      </c>
      <c r="F15" s="21">
        <v>198221.53</v>
      </c>
      <c r="G15" s="22">
        <v>0</v>
      </c>
      <c r="K15" s="17"/>
      <c r="L15" s="17"/>
    </row>
    <row r="16" spans="1:12" s="11" customFormat="1" ht="21.75" customHeight="1" thickBot="1">
      <c r="A16" s="39" t="s">
        <v>16</v>
      </c>
      <c r="B16" s="23">
        <f aca="true" t="shared" si="1" ref="B16:G16">SUM(B14:B15)</f>
        <v>227767128.77</v>
      </c>
      <c r="C16" s="23">
        <f t="shared" si="1"/>
        <v>0</v>
      </c>
      <c r="D16" s="23">
        <f t="shared" si="1"/>
        <v>212623495.17</v>
      </c>
      <c r="E16" s="23">
        <f t="shared" si="1"/>
        <v>18223653.540000003</v>
      </c>
      <c r="F16" s="23">
        <f t="shared" si="1"/>
        <v>7597364.0600000005</v>
      </c>
      <c r="G16" s="24">
        <f t="shared" si="1"/>
        <v>10824511.01</v>
      </c>
      <c r="H16" s="25"/>
      <c r="K16" s="17"/>
      <c r="L16" s="17"/>
    </row>
    <row r="17" spans="1:12" s="11" customFormat="1" ht="11.25">
      <c r="A17" s="40" t="s">
        <v>32</v>
      </c>
      <c r="B17" s="26"/>
      <c r="C17" s="26"/>
      <c r="D17" s="26"/>
      <c r="E17" s="26"/>
      <c r="F17" s="26"/>
      <c r="G17" s="27"/>
      <c r="H17" s="10"/>
      <c r="K17" s="17"/>
      <c r="L17" s="17"/>
    </row>
    <row r="18" spans="1:12" ht="11.25">
      <c r="A18" s="37" t="s">
        <v>18</v>
      </c>
      <c r="B18" s="28">
        <v>4690000</v>
      </c>
      <c r="C18" s="28">
        <v>100000</v>
      </c>
      <c r="D18" s="28">
        <v>4070898.51</v>
      </c>
      <c r="E18" s="28">
        <f>B18-C18-D18</f>
        <v>519101.4900000002</v>
      </c>
      <c r="F18" s="28">
        <v>519101.49</v>
      </c>
      <c r="G18" s="29">
        <v>0</v>
      </c>
      <c r="H18" s="16"/>
      <c r="K18" s="17"/>
      <c r="L18" s="17"/>
    </row>
    <row r="19" spans="1:12" ht="19.5">
      <c r="A19" s="37" t="s">
        <v>19</v>
      </c>
      <c r="B19" s="28">
        <v>238018</v>
      </c>
      <c r="C19" s="28">
        <v>0</v>
      </c>
      <c r="D19" s="28">
        <v>212891</v>
      </c>
      <c r="E19" s="28">
        <f aca="true" t="shared" si="2" ref="E19:E28">B19-C19-D19</f>
        <v>25127</v>
      </c>
      <c r="F19" s="28">
        <v>25127</v>
      </c>
      <c r="G19" s="29">
        <v>0</v>
      </c>
      <c r="H19" s="16"/>
      <c r="K19" s="17"/>
      <c r="L19" s="17"/>
    </row>
    <row r="20" spans="1:15" ht="11.25">
      <c r="A20" s="41" t="s">
        <v>6</v>
      </c>
      <c r="B20" s="28">
        <v>1874083000</v>
      </c>
      <c r="C20" s="28">
        <v>0</v>
      </c>
      <c r="D20" s="28">
        <v>1794614507</v>
      </c>
      <c r="E20" s="28">
        <f t="shared" si="2"/>
        <v>79468493</v>
      </c>
      <c r="F20" s="28">
        <v>23910214</v>
      </c>
      <c r="G20" s="29">
        <v>55558279</v>
      </c>
      <c r="H20" s="16"/>
      <c r="K20" s="30"/>
      <c r="L20" s="30"/>
      <c r="M20" s="30"/>
      <c r="O20" s="30"/>
    </row>
    <row r="21" spans="1:12" ht="11.25">
      <c r="A21" s="37" t="s">
        <v>7</v>
      </c>
      <c r="B21" s="28">
        <v>8787772</v>
      </c>
      <c r="C21" s="28">
        <v>0</v>
      </c>
      <c r="D21" s="28">
        <v>8787772</v>
      </c>
      <c r="E21" s="28">
        <f t="shared" si="2"/>
        <v>0</v>
      </c>
      <c r="F21" s="28">
        <v>0</v>
      </c>
      <c r="G21" s="29">
        <v>0</v>
      </c>
      <c r="H21" s="16"/>
      <c r="K21" s="17"/>
      <c r="L21" s="17"/>
    </row>
    <row r="22" spans="1:12" ht="19.5">
      <c r="A22" s="37" t="s">
        <v>20</v>
      </c>
      <c r="B22" s="28">
        <v>280154</v>
      </c>
      <c r="C22" s="28">
        <v>0</v>
      </c>
      <c r="D22" s="28">
        <v>280154</v>
      </c>
      <c r="E22" s="28">
        <f t="shared" si="2"/>
        <v>0</v>
      </c>
      <c r="F22" s="28">
        <v>0</v>
      </c>
      <c r="G22" s="29">
        <v>0</v>
      </c>
      <c r="H22" s="3"/>
      <c r="K22" s="17"/>
      <c r="L22" s="17"/>
    </row>
    <row r="23" spans="1:12" ht="11.25">
      <c r="A23" s="37" t="s">
        <v>8</v>
      </c>
      <c r="B23" s="28">
        <v>8248397768</v>
      </c>
      <c r="C23" s="28">
        <v>0</v>
      </c>
      <c r="D23" s="28">
        <v>8247037154.82</v>
      </c>
      <c r="E23" s="28">
        <f t="shared" si="2"/>
        <v>1360613.1800003052</v>
      </c>
      <c r="F23" s="28">
        <v>1360613.18</v>
      </c>
      <c r="G23" s="29">
        <v>0</v>
      </c>
      <c r="H23" s="17"/>
      <c r="K23" s="30"/>
      <c r="L23" s="17"/>
    </row>
    <row r="24" spans="1:12" ht="12" customHeight="1">
      <c r="A24" s="37" t="s">
        <v>17</v>
      </c>
      <c r="B24" s="28">
        <v>7086000</v>
      </c>
      <c r="C24" s="28">
        <v>0</v>
      </c>
      <c r="D24" s="28">
        <v>7076530.8</v>
      </c>
      <c r="E24" s="28">
        <f t="shared" si="2"/>
        <v>9469.200000000186</v>
      </c>
      <c r="F24" s="28">
        <v>2.3</v>
      </c>
      <c r="G24" s="29">
        <f>E24-F24</f>
        <v>9466.900000000187</v>
      </c>
      <c r="H24" s="3"/>
      <c r="K24" s="17"/>
      <c r="L24" s="17"/>
    </row>
    <row r="25" spans="1:12" ht="12" customHeight="1">
      <c r="A25" s="37" t="s">
        <v>9</v>
      </c>
      <c r="B25" s="28">
        <v>450000</v>
      </c>
      <c r="C25" s="28">
        <v>0</v>
      </c>
      <c r="D25" s="28">
        <v>450000</v>
      </c>
      <c r="E25" s="28">
        <f t="shared" si="2"/>
        <v>0</v>
      </c>
      <c r="F25" s="28">
        <v>0</v>
      </c>
      <c r="G25" s="29">
        <v>0</v>
      </c>
      <c r="H25" s="3"/>
      <c r="K25" s="17"/>
      <c r="L25" s="17"/>
    </row>
    <row r="26" spans="1:12" ht="11.25">
      <c r="A26" s="37" t="s">
        <v>10</v>
      </c>
      <c r="B26" s="28">
        <v>6250</v>
      </c>
      <c r="C26" s="28">
        <v>0</v>
      </c>
      <c r="D26" s="28">
        <v>6250</v>
      </c>
      <c r="E26" s="28">
        <f t="shared" si="2"/>
        <v>0</v>
      </c>
      <c r="F26" s="28">
        <v>0</v>
      </c>
      <c r="G26" s="29">
        <v>0</v>
      </c>
      <c r="H26" s="3"/>
      <c r="K26" s="17"/>
      <c r="L26" s="17"/>
    </row>
    <row r="27" spans="1:12" ht="11.25">
      <c r="A27" s="37" t="s">
        <v>11</v>
      </c>
      <c r="B27" s="28">
        <v>866769004.37</v>
      </c>
      <c r="C27" s="28">
        <v>0</v>
      </c>
      <c r="D27" s="28">
        <v>866748784.37</v>
      </c>
      <c r="E27" s="28">
        <f t="shared" si="2"/>
        <v>20220</v>
      </c>
      <c r="F27" s="28">
        <v>20220</v>
      </c>
      <c r="G27" s="29">
        <v>0</v>
      </c>
      <c r="H27" s="3"/>
      <c r="K27" s="17"/>
      <c r="L27" s="17"/>
    </row>
    <row r="28" spans="1:12" ht="12" thickBot="1">
      <c r="A28" s="38" t="s">
        <v>21</v>
      </c>
      <c r="B28" s="71">
        <v>442000</v>
      </c>
      <c r="C28" s="71">
        <v>0</v>
      </c>
      <c r="D28" s="71">
        <v>427378.47</v>
      </c>
      <c r="E28" s="28">
        <f t="shared" si="2"/>
        <v>14621.530000000028</v>
      </c>
      <c r="F28" s="71">
        <v>14621.53</v>
      </c>
      <c r="G28" s="72">
        <v>0</v>
      </c>
      <c r="H28" s="3"/>
      <c r="K28" s="17"/>
      <c r="L28" s="17"/>
    </row>
    <row r="29" spans="1:12" s="19" customFormat="1" ht="21.75" customHeight="1" thickBot="1">
      <c r="A29" s="73" t="s">
        <v>31</v>
      </c>
      <c r="B29" s="74">
        <f aca="true" t="shared" si="3" ref="B29:G29">SUM(B18:B28)</f>
        <v>11011229966.37</v>
      </c>
      <c r="C29" s="74">
        <f t="shared" si="3"/>
        <v>100000</v>
      </c>
      <c r="D29" s="74">
        <f t="shared" si="3"/>
        <v>10929712320.97</v>
      </c>
      <c r="E29" s="74">
        <f t="shared" si="3"/>
        <v>81417645.4000003</v>
      </c>
      <c r="F29" s="74">
        <f t="shared" si="3"/>
        <v>25849899.5</v>
      </c>
      <c r="G29" s="75">
        <f t="shared" si="3"/>
        <v>55567745.9</v>
      </c>
      <c r="H29" s="18"/>
      <c r="K29" s="31"/>
      <c r="L29" s="31"/>
    </row>
    <row r="30" spans="1:12" s="11" customFormat="1" ht="18.75" customHeight="1" thickBot="1">
      <c r="A30" s="62" t="s">
        <v>12</v>
      </c>
      <c r="B30" s="32">
        <f aca="true" t="shared" si="4" ref="B30:G30">B16+B29</f>
        <v>11238997095.140001</v>
      </c>
      <c r="C30" s="32">
        <f t="shared" si="4"/>
        <v>100000</v>
      </c>
      <c r="D30" s="32">
        <f t="shared" si="4"/>
        <v>11142335816.14</v>
      </c>
      <c r="E30" s="32">
        <f t="shared" si="4"/>
        <v>99641298.94000031</v>
      </c>
      <c r="F30" s="32">
        <f t="shared" si="4"/>
        <v>33447263.560000002</v>
      </c>
      <c r="G30" s="33">
        <f t="shared" si="4"/>
        <v>66392256.91</v>
      </c>
      <c r="H30" s="25"/>
      <c r="J30" s="30"/>
      <c r="K30" s="30"/>
      <c r="L30" s="30"/>
    </row>
    <row r="31" spans="1:12" s="11" customFormat="1" ht="12" customHeight="1">
      <c r="A31" s="77"/>
      <c r="B31" s="78"/>
      <c r="C31" s="78"/>
      <c r="D31" s="78"/>
      <c r="E31" s="78"/>
      <c r="F31" s="78"/>
      <c r="G31" s="78"/>
      <c r="H31" s="25"/>
      <c r="J31" s="30"/>
      <c r="K31" s="30"/>
      <c r="L31" s="30"/>
    </row>
    <row r="32" ht="12" thickBot="1"/>
    <row r="33" spans="1:8" s="35" customFormat="1" ht="31.5" customHeight="1" thickBot="1">
      <c r="A33" s="42" t="s">
        <v>24</v>
      </c>
      <c r="B33" s="43" t="s">
        <v>22</v>
      </c>
      <c r="C33" s="9" t="s">
        <v>29</v>
      </c>
      <c r="D33" s="43" t="s">
        <v>33</v>
      </c>
      <c r="E33" s="43" t="s">
        <v>28</v>
      </c>
      <c r="F33" s="43" t="s">
        <v>1</v>
      </c>
      <c r="G33" s="44" t="s">
        <v>2</v>
      </c>
      <c r="H33" s="34"/>
    </row>
    <row r="34" spans="1:8" ht="13.5" customHeight="1">
      <c r="A34" s="58" t="s">
        <v>27</v>
      </c>
      <c r="B34" s="51">
        <v>794958.12</v>
      </c>
      <c r="C34" s="51">
        <v>0</v>
      </c>
      <c r="D34" s="51">
        <v>794658.14</v>
      </c>
      <c r="E34" s="55">
        <f>B34-C34-D34</f>
        <v>299.9799999999814</v>
      </c>
      <c r="F34" s="55">
        <v>299.98</v>
      </c>
      <c r="G34" s="52">
        <v>0</v>
      </c>
      <c r="H34" s="16"/>
    </row>
    <row r="35" spans="1:7" ht="13.5" customHeight="1">
      <c r="A35" s="59" t="s">
        <v>25</v>
      </c>
      <c r="B35" s="53">
        <v>198652500</v>
      </c>
      <c r="C35" s="53">
        <v>77440500</v>
      </c>
      <c r="D35" s="53">
        <v>121212000</v>
      </c>
      <c r="E35" s="14">
        <f>B35-C35-D35</f>
        <v>0</v>
      </c>
      <c r="F35" s="14">
        <v>0</v>
      </c>
      <c r="G35" s="54">
        <v>0</v>
      </c>
    </row>
    <row r="36" spans="1:8" ht="13.5" customHeight="1" thickBot="1">
      <c r="A36" s="60" t="s">
        <v>26</v>
      </c>
      <c r="B36" s="49">
        <v>275443000</v>
      </c>
      <c r="C36" s="49">
        <v>17909968.29</v>
      </c>
      <c r="D36" s="49">
        <v>257520306.48</v>
      </c>
      <c r="E36" s="76">
        <f>B36-C36-D36</f>
        <v>12725.230000019073</v>
      </c>
      <c r="F36" s="56">
        <v>12725.23</v>
      </c>
      <c r="G36" s="45">
        <v>0</v>
      </c>
      <c r="H36" s="16"/>
    </row>
    <row r="37" spans="1:7" ht="16.5" customHeight="1" thickBot="1">
      <c r="A37" s="61" t="s">
        <v>14</v>
      </c>
      <c r="B37" s="50">
        <f aca="true" t="shared" si="5" ref="B37:G37">SUM(B34:B36)</f>
        <v>474890458.12</v>
      </c>
      <c r="C37" s="50">
        <f t="shared" si="5"/>
        <v>95350468.28999999</v>
      </c>
      <c r="D37" s="50">
        <f t="shared" si="5"/>
        <v>379526964.62</v>
      </c>
      <c r="E37" s="50">
        <f t="shared" si="5"/>
        <v>13025.210000019055</v>
      </c>
      <c r="F37" s="57">
        <f t="shared" si="5"/>
        <v>13025.21</v>
      </c>
      <c r="G37" s="46">
        <f t="shared" si="5"/>
        <v>0</v>
      </c>
    </row>
    <row r="38" spans="1:7" ht="16.5" customHeight="1">
      <c r="A38" s="47"/>
      <c r="B38" s="48"/>
      <c r="C38" s="48"/>
      <c r="D38" s="48"/>
      <c r="E38" s="48"/>
      <c r="F38" s="48"/>
      <c r="G38" s="48"/>
    </row>
    <row r="39" spans="2:7" ht="12" thickBot="1">
      <c r="B39" s="16"/>
      <c r="C39" s="16"/>
      <c r="D39" s="16"/>
      <c r="E39" s="16"/>
      <c r="F39" s="16"/>
      <c r="G39" s="16"/>
    </row>
    <row r="40" spans="1:8" s="11" customFormat="1" ht="19.5" customHeight="1" thickBot="1">
      <c r="A40" s="63" t="s">
        <v>14</v>
      </c>
      <c r="B40" s="64">
        <f aca="true" t="shared" si="6" ref="B40:G40">B30+B37</f>
        <v>11713887553.260002</v>
      </c>
      <c r="C40" s="36">
        <f t="shared" si="6"/>
        <v>95450468.28999999</v>
      </c>
      <c r="D40" s="36">
        <f>D30+D37</f>
        <v>11521862780.76</v>
      </c>
      <c r="E40" s="36">
        <f t="shared" si="6"/>
        <v>99654324.15000033</v>
      </c>
      <c r="F40" s="36">
        <f t="shared" si="6"/>
        <v>33460288.770000003</v>
      </c>
      <c r="G40" s="36">
        <f t="shared" si="6"/>
        <v>66392256.91</v>
      </c>
      <c r="H40" s="10"/>
    </row>
    <row r="42" spans="1:2" ht="12.75">
      <c r="A42" s="81" t="s">
        <v>13</v>
      </c>
      <c r="B42" s="82"/>
    </row>
  </sheetData>
  <mergeCells count="3">
    <mergeCell ref="C1:G1"/>
    <mergeCell ref="A7:G7"/>
    <mergeCell ref="A42:B42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2009-04-02T08:54:02Z</cp:lastPrinted>
  <dcterms:created xsi:type="dcterms:W3CDTF">2009-03-31T12:06:01Z</dcterms:created>
  <dcterms:modified xsi:type="dcterms:W3CDTF">2009-05-29T06:46:47Z</dcterms:modified>
  <cp:category/>
  <cp:version/>
  <cp:contentType/>
  <cp:contentStatus/>
</cp:coreProperties>
</file>