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000xz000658\Documents\Rozpo18\Excel\"/>
    </mc:Choice>
  </mc:AlternateContent>
  <bookViews>
    <workbookView xWindow="-15" yWindow="-15" windowWidth="15330" windowHeight="9120"/>
  </bookViews>
  <sheets>
    <sheet name="bilance" sheetId="4" r:id="rId1"/>
    <sheet name="rekapitulace" sheetId="5" r:id="rId2"/>
    <sheet name="Modul1" sheetId="2" state="veryHidden" r:id="rId3"/>
  </sheets>
  <calcPr calcId="152511"/>
</workbook>
</file>

<file path=xl/calcChain.xml><?xml version="1.0" encoding="utf-8"?>
<calcChain xmlns="http://schemas.openxmlformats.org/spreadsheetml/2006/main">
  <c r="G70" i="5" l="1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J53" i="5"/>
  <c r="H53" i="5"/>
  <c r="G53" i="5"/>
  <c r="J52" i="5"/>
  <c r="H52" i="5"/>
  <c r="G52" i="5"/>
  <c r="J51" i="5"/>
  <c r="H51" i="5"/>
  <c r="G51" i="5"/>
  <c r="J50" i="5"/>
  <c r="H50" i="5"/>
  <c r="G50" i="5"/>
  <c r="J49" i="5"/>
  <c r="H49" i="5"/>
  <c r="G49" i="5"/>
  <c r="J48" i="5"/>
  <c r="H48" i="5"/>
  <c r="G48" i="5"/>
  <c r="J47" i="5"/>
  <c r="H47" i="5"/>
  <c r="G47" i="5"/>
  <c r="J46" i="5"/>
  <c r="H46" i="5"/>
  <c r="G46" i="5"/>
  <c r="J45" i="5"/>
  <c r="H45" i="5"/>
  <c r="G45" i="5"/>
  <c r="J44" i="5"/>
  <c r="H44" i="5"/>
  <c r="G44" i="5"/>
  <c r="J43" i="5"/>
  <c r="H43" i="5"/>
  <c r="G43" i="5"/>
  <c r="J35" i="5"/>
  <c r="H35" i="5"/>
  <c r="G35" i="5"/>
  <c r="J34" i="5"/>
  <c r="H34" i="5"/>
  <c r="G34" i="5"/>
  <c r="J33" i="5"/>
  <c r="H33" i="5"/>
  <c r="G33" i="5"/>
  <c r="J32" i="5"/>
  <c r="H32" i="5"/>
  <c r="G32" i="5"/>
  <c r="J31" i="5"/>
  <c r="H31" i="5"/>
  <c r="G31" i="5"/>
  <c r="J30" i="5"/>
  <c r="H30" i="5"/>
  <c r="G30" i="5"/>
  <c r="J29" i="5"/>
  <c r="H29" i="5"/>
  <c r="G29" i="5"/>
  <c r="J28" i="5"/>
  <c r="H28" i="5"/>
  <c r="G28" i="5"/>
  <c r="J27" i="5"/>
  <c r="H27" i="5"/>
  <c r="G27" i="5"/>
  <c r="J26" i="5"/>
  <c r="H26" i="5"/>
  <c r="G26" i="5"/>
  <c r="J25" i="5"/>
  <c r="H25" i="5"/>
  <c r="G25" i="5"/>
  <c r="J18" i="5"/>
  <c r="H18" i="5"/>
  <c r="G18" i="5"/>
  <c r="J17" i="5"/>
  <c r="H17" i="5"/>
  <c r="G17" i="5"/>
  <c r="J16" i="5"/>
  <c r="H16" i="5"/>
  <c r="G16" i="5"/>
  <c r="J15" i="5"/>
  <c r="H15" i="5"/>
  <c r="G15" i="5"/>
  <c r="J14" i="5"/>
  <c r="H14" i="5"/>
  <c r="G14" i="5"/>
  <c r="J13" i="5"/>
  <c r="H13" i="5"/>
  <c r="G13" i="5"/>
  <c r="J12" i="5"/>
  <c r="H12" i="5"/>
  <c r="G12" i="5"/>
  <c r="J11" i="5"/>
  <c r="H11" i="5"/>
  <c r="G11" i="5"/>
  <c r="J10" i="5"/>
  <c r="H10" i="5"/>
  <c r="G10" i="5"/>
  <c r="J9" i="5"/>
  <c r="H9" i="5"/>
  <c r="G9" i="5"/>
  <c r="J8" i="5"/>
  <c r="H8" i="5"/>
  <c r="G8" i="5"/>
  <c r="G99" i="4" l="1"/>
  <c r="F99" i="4"/>
  <c r="G97" i="4"/>
  <c r="F97" i="4"/>
  <c r="G92" i="4"/>
  <c r="F92" i="4"/>
  <c r="G91" i="4"/>
  <c r="F91" i="4"/>
  <c r="G90" i="4"/>
  <c r="F90" i="4"/>
  <c r="G89" i="4"/>
  <c r="F89" i="4"/>
  <c r="G78" i="4"/>
  <c r="F78" i="4"/>
  <c r="G77" i="4"/>
  <c r="F77" i="4"/>
  <c r="G76" i="4"/>
  <c r="F76" i="4"/>
  <c r="G75" i="4"/>
  <c r="F75" i="4"/>
  <c r="G73" i="4"/>
  <c r="F73" i="4"/>
  <c r="G72" i="4"/>
  <c r="F72" i="4"/>
  <c r="G67" i="4"/>
  <c r="G65" i="4"/>
  <c r="G64" i="4"/>
  <c r="F64" i="4"/>
  <c r="G63" i="4"/>
  <c r="F63" i="4"/>
  <c r="G61" i="4"/>
  <c r="G60" i="4"/>
  <c r="G59" i="4"/>
  <c r="F59" i="4"/>
  <c r="G51" i="4"/>
  <c r="F51" i="4"/>
  <c r="G50" i="4"/>
  <c r="G48" i="4"/>
  <c r="G45" i="4"/>
  <c r="F45" i="4"/>
  <c r="G44" i="4"/>
  <c r="G42" i="4"/>
  <c r="G40" i="4"/>
  <c r="G39" i="4"/>
  <c r="F39" i="4"/>
  <c r="G38" i="4"/>
  <c r="F38" i="4"/>
  <c r="G36" i="4"/>
  <c r="G35" i="4"/>
  <c r="F35" i="4"/>
  <c r="G27" i="4"/>
  <c r="F27" i="4"/>
  <c r="G24" i="4"/>
  <c r="F24" i="4"/>
  <c r="G23" i="4"/>
  <c r="F23" i="4"/>
  <c r="G21" i="4"/>
  <c r="F21" i="4"/>
  <c r="G20" i="4"/>
  <c r="F20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</calcChain>
</file>

<file path=xl/sharedStrings.xml><?xml version="1.0" encoding="utf-8"?>
<sst xmlns="http://schemas.openxmlformats.org/spreadsheetml/2006/main" count="290" uniqueCount="155">
  <si>
    <t>v tis. Kč</t>
  </si>
  <si>
    <t>Položka</t>
  </si>
  <si>
    <t>Název seskupení položek</t>
  </si>
  <si>
    <t xml:space="preserve"> Rozpočet schválený</t>
  </si>
  <si>
    <t>Rozpočet upravený</t>
  </si>
  <si>
    <t>Návrh rozpočtu</t>
  </si>
  <si>
    <t>%</t>
  </si>
  <si>
    <t>rok 2017</t>
  </si>
  <si>
    <t>rok 2018</t>
  </si>
  <si>
    <t>k SR</t>
  </si>
  <si>
    <t>k UR</t>
  </si>
  <si>
    <t>ROZPOČTOVÉ PŘÍJMY</t>
  </si>
  <si>
    <t>111X</t>
  </si>
  <si>
    <t>Daně z příjmů fyzických osob - kraj</t>
  </si>
  <si>
    <t>Daně z příjmů fyzických osob - obec</t>
  </si>
  <si>
    <t>Daně z příjmů fyzických osob - CELKEM</t>
  </si>
  <si>
    <t>112X</t>
  </si>
  <si>
    <t>Daně z příjmů právnických osob - kraj</t>
  </si>
  <si>
    <t>Daně z příjmů právnických osob - obec</t>
  </si>
  <si>
    <t>Daně z příjmů právnických osob - CELKEM</t>
  </si>
  <si>
    <t>1211</t>
  </si>
  <si>
    <t>Daň z přidané hodnoty - kraj</t>
  </si>
  <si>
    <t>Daň z přidané hodnoty - obec</t>
  </si>
  <si>
    <t>Daň z přidané hodnoty - CELKEM</t>
  </si>
  <si>
    <t>1219</t>
  </si>
  <si>
    <t>Zrušené daně ze zboží a služeb - obec</t>
  </si>
  <si>
    <t>133X</t>
  </si>
  <si>
    <t>Poplatky a odvody v oblasti životního prostředí</t>
  </si>
  <si>
    <t>134X</t>
  </si>
  <si>
    <t>Místní poplatky z vybraných činností a služeb</t>
  </si>
  <si>
    <t>135X</t>
  </si>
  <si>
    <t>Ostatní odvody z vybraných činností a služeb</t>
  </si>
  <si>
    <t>136X</t>
  </si>
  <si>
    <t>Správní poplatky</t>
  </si>
  <si>
    <t>138X</t>
  </si>
  <si>
    <t>Daně, popl. a jiná peněžitá plnění v oblasti hazardních her</t>
  </si>
  <si>
    <t>151X</t>
  </si>
  <si>
    <t>Daně z majetku</t>
  </si>
  <si>
    <t>170X</t>
  </si>
  <si>
    <t>Ostatní daňové příjmy</t>
  </si>
  <si>
    <t>DAŇOVÉ PŘÍJMY (součet za třídu 1)</t>
  </si>
  <si>
    <t>211X</t>
  </si>
  <si>
    <t>Příjmy z vlastní činnosti</t>
  </si>
  <si>
    <t>212X</t>
  </si>
  <si>
    <t>Odvody přebytků organizací s přímým vztahem</t>
  </si>
  <si>
    <t>213X</t>
  </si>
  <si>
    <t>Příjmy z pronájmu majetku</t>
  </si>
  <si>
    <t>214X</t>
  </si>
  <si>
    <t>Příjmy z úroků a realizace finančního majetku</t>
  </si>
  <si>
    <t>221X</t>
  </si>
  <si>
    <t>Přijaté sankční platby</t>
  </si>
  <si>
    <t>222X</t>
  </si>
  <si>
    <t>Přijaté vratky transferů a ost. příjmy z fin. vyp. předch. let</t>
  </si>
  <si>
    <t>231X</t>
  </si>
  <si>
    <t>Příjmy z prodeje krátk. a drobného dlouhodob. majetku</t>
  </si>
  <si>
    <t>232X</t>
  </si>
  <si>
    <t>Ostatní nedaňové příjmy</t>
  </si>
  <si>
    <t>234X</t>
  </si>
  <si>
    <t>Příjmy z využívání výhrad. práv k přírodním zdrojům</t>
  </si>
  <si>
    <t>24XX</t>
  </si>
  <si>
    <t>Přijaté splátky půjčených prostředků</t>
  </si>
  <si>
    <t>NEDAŇOVÉ PŘÍJMY (součet za třídu 2)</t>
  </si>
  <si>
    <t>311X</t>
  </si>
  <si>
    <t>Příjmy z prodeje dlouhodobého majetku</t>
  </si>
  <si>
    <t>312X</t>
  </si>
  <si>
    <t>Ostatní kapitálové příjmy</t>
  </si>
  <si>
    <t>320X</t>
  </si>
  <si>
    <t>Příjmy z prodeje akcií a majetkových podílů</t>
  </si>
  <si>
    <t>KAPITÁLOVÉ PŘÍJMY (součet za třídu 3)</t>
  </si>
  <si>
    <t>V L A S T N Í   P Ř Í J M Y  (třídy 1+2+3)</t>
  </si>
  <si>
    <t>411X</t>
  </si>
  <si>
    <t>Neinvest.přijaté transfery od veř.rozpočtů ústř.úrovně</t>
  </si>
  <si>
    <t>4121</t>
  </si>
  <si>
    <t>Neinvest.přijaté transfery od obcí</t>
  </si>
  <si>
    <t>4122</t>
  </si>
  <si>
    <t>Neinvest.přijaté transfery od krajů</t>
  </si>
  <si>
    <t>4129</t>
  </si>
  <si>
    <t>Neinvest.přijaté transfery od rozpoctů územní úrovně</t>
  </si>
  <si>
    <t>4131,2</t>
  </si>
  <si>
    <t>Převody z vlastních fondů hospodářské činnosti</t>
  </si>
  <si>
    <t>4137</t>
  </si>
  <si>
    <t>Přijaté transfery od MČ HMP</t>
  </si>
  <si>
    <t>415X</t>
  </si>
  <si>
    <t>Neinvest.přijaté transfery za zahraničí</t>
  </si>
  <si>
    <t>416X</t>
  </si>
  <si>
    <t>Neinvest.přijaté transfery ze státních fin. aktiv</t>
  </si>
  <si>
    <t>421X</t>
  </si>
  <si>
    <t>Inv.přijaté transfery od veř.rozp ústřední úrovně</t>
  </si>
  <si>
    <t>422X</t>
  </si>
  <si>
    <t>Inv.přijaté transfery od veř.rozp.územní úrovně - SR</t>
  </si>
  <si>
    <t>Inv.přijaté transfery od veř.rozp.územní úrovně - UR</t>
  </si>
  <si>
    <t>423X</t>
  </si>
  <si>
    <t>Inv.přijaté transfery ze zahraničí</t>
  </si>
  <si>
    <t>424X</t>
  </si>
  <si>
    <t>Inv.přijaté transfery ze státních fin.aktiv</t>
  </si>
  <si>
    <t>PŘIJATÉ TRANSFERY (součet za třídu 4)</t>
  </si>
  <si>
    <t>Ú H R N  P Ř Í J M Ů</t>
  </si>
  <si>
    <t>ROZPOČTOVÉ VÝDAJE</t>
  </si>
  <si>
    <t>5XXX</t>
  </si>
  <si>
    <t>Běžné výdaje</t>
  </si>
  <si>
    <t>6XXX</t>
  </si>
  <si>
    <t>Kapitálové výdaje</t>
  </si>
  <si>
    <t>Ú H R N  V Ý D A J Ů</t>
  </si>
  <si>
    <t>r o z d í l   p ř í j m ů   a   v ý d a j ů</t>
  </si>
  <si>
    <t>8XX1</t>
  </si>
  <si>
    <t>Vydané dluhopisy</t>
  </si>
  <si>
    <t>8XX2</t>
  </si>
  <si>
    <t>Uhrazené splátky vydaných dluhopisů</t>
  </si>
  <si>
    <t>8XX3</t>
  </si>
  <si>
    <t>Přijaté půjčené prostředky</t>
  </si>
  <si>
    <t>8XX4</t>
  </si>
  <si>
    <t>Uhrazené splátky přijatých půjčených prostředků</t>
  </si>
  <si>
    <t>8115</t>
  </si>
  <si>
    <t>Použití fin.prostředků vytvořených v min. letech</t>
  </si>
  <si>
    <t>Rezerva finančních prostředků</t>
  </si>
  <si>
    <t>Změna stavu krátk. prostředků (součet)</t>
  </si>
  <si>
    <t>8XX7</t>
  </si>
  <si>
    <t>Aktivní operace řízení likvidity - příjmy</t>
  </si>
  <si>
    <t>8XX8</t>
  </si>
  <si>
    <t>Aktivní operace řízení likvidity - výdaje</t>
  </si>
  <si>
    <t>8902</t>
  </si>
  <si>
    <t>Nerealizované kurzové rozdíly</t>
  </si>
  <si>
    <t>C E L K E M   F I N A N C O V Á N Í</t>
  </si>
  <si>
    <t>KONTROLNÍ SOUČET</t>
  </si>
  <si>
    <t xml:space="preserve"> BILANCE NÁVRHU ROZPOČTU VLASTNÍHO HL. M. PRAHY NA ROK 2018 (v tis. Kč)</t>
  </si>
  <si>
    <t>REKAPITULACE NÁVRHU ROZPOČTU VLASTNÍHO HL. M. PRAHY NA ROK 2018 (v tis. Kč)</t>
  </si>
  <si>
    <t>Kapitola</t>
  </si>
  <si>
    <t>Text</t>
  </si>
  <si>
    <t>Limit</t>
  </si>
  <si>
    <t>Rozdíl</t>
  </si>
  <si>
    <t>Limit-Návrh</t>
  </si>
  <si>
    <t>KAPITÁLOVÉ VÝDAJE</t>
  </si>
  <si>
    <t>01</t>
  </si>
  <si>
    <t>Rozvoj obce</t>
  </si>
  <si>
    <t>02</t>
  </si>
  <si>
    <t>Městská infrastuktura</t>
  </si>
  <si>
    <t>03</t>
  </si>
  <si>
    <t>Doprava</t>
  </si>
  <si>
    <t>04</t>
  </si>
  <si>
    <t>Školství, mládež a sport</t>
  </si>
  <si>
    <t>05</t>
  </si>
  <si>
    <t>Zdravotnictví a sociální oblast</t>
  </si>
  <si>
    <t>06</t>
  </si>
  <si>
    <t>Kultura a cestovní ruch</t>
  </si>
  <si>
    <t>07</t>
  </si>
  <si>
    <t>Bezpečnost</t>
  </si>
  <si>
    <t>08</t>
  </si>
  <si>
    <t>Hospodářství</t>
  </si>
  <si>
    <t>09</t>
  </si>
  <si>
    <t>Vnitřní správa</t>
  </si>
  <si>
    <t>10</t>
  </si>
  <si>
    <t>Pokladní správa</t>
  </si>
  <si>
    <t>BĚŽNÉ VÝDAJE</t>
  </si>
  <si>
    <t>CELKOVÉ VÝDAJE</t>
  </si>
  <si>
    <t>Příloha č. 3a k usnesení Zastupitelstva HMP č. 31/1 ze dne 30. 11.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</si>
</sst>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b/>
      <sz val="16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u/>
      <sz val="11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u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" fontId="0" fillId="0" borderId="0" xfId="0" applyNumberFormat="1"/>
    <xf numFmtId="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4" fontId="3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/>
    </xf>
    <xf numFmtId="4" fontId="2" fillId="0" borderId="13" xfId="0" applyNumberFormat="1" applyFont="1" applyBorder="1" applyAlignment="1">
      <alignment horizontal="left"/>
    </xf>
    <xf numFmtId="4" fontId="2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0" fontId="3" fillId="0" borderId="17" xfId="0" applyFont="1" applyBorder="1" applyAlignment="1">
      <alignment horizontal="left"/>
    </xf>
    <xf numFmtId="4" fontId="3" fillId="0" borderId="18" xfId="0" applyNumberFormat="1" applyFont="1" applyBorder="1" applyAlignment="1">
      <alignment horizontal="left"/>
    </xf>
    <xf numFmtId="4" fontId="3" fillId="0" borderId="19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0" fontId="0" fillId="0" borderId="6" xfId="0" applyBorder="1"/>
    <xf numFmtId="4" fontId="0" fillId="0" borderId="6" xfId="0" applyNumberFormat="1" applyBorder="1"/>
    <xf numFmtId="0" fontId="2" fillId="3" borderId="12" xfId="0" applyFont="1" applyFill="1" applyBorder="1" applyAlignment="1">
      <alignment horizontal="left"/>
    </xf>
    <xf numFmtId="4" fontId="2" fillId="3" borderId="13" xfId="0" applyNumberFormat="1" applyFont="1" applyFill="1" applyBorder="1" applyAlignment="1">
      <alignment horizontal="left"/>
    </xf>
    <xf numFmtId="4" fontId="2" fillId="3" borderId="11" xfId="0" applyNumberFormat="1" applyFont="1" applyFill="1" applyBorder="1" applyAlignment="1">
      <alignment horizontal="right"/>
    </xf>
    <xf numFmtId="4" fontId="2" fillId="3" borderId="14" xfId="0" applyNumberFormat="1" applyFont="1" applyFill="1" applyBorder="1" applyAlignment="1">
      <alignment horizontal="right"/>
    </xf>
    <xf numFmtId="4" fontId="2" fillId="3" borderId="1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0" fontId="7" fillId="0" borderId="7" xfId="0" applyFont="1" applyBorder="1"/>
    <xf numFmtId="4" fontId="7" fillId="0" borderId="8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22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3" borderId="12" xfId="0" applyFont="1" applyFill="1" applyBorder="1" applyAlignment="1">
      <alignment horizontal="left"/>
    </xf>
    <xf numFmtId="4" fontId="6" fillId="3" borderId="13" xfId="0" applyNumberFormat="1" applyFont="1" applyFill="1" applyBorder="1" applyAlignment="1">
      <alignment horizontal="left"/>
    </xf>
    <xf numFmtId="4" fontId="6" fillId="3" borderId="11" xfId="0" applyNumberFormat="1" applyFont="1" applyFill="1" applyBorder="1" applyAlignment="1">
      <alignment horizontal="right"/>
    </xf>
    <xf numFmtId="4" fontId="6" fillId="3" borderId="14" xfId="0" applyNumberFormat="1" applyFont="1" applyFill="1" applyBorder="1" applyAlignment="1">
      <alignment horizontal="right"/>
    </xf>
    <xf numFmtId="4" fontId="6" fillId="3" borderId="15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4" fontId="6" fillId="0" borderId="23" xfId="0" applyNumberFormat="1" applyFont="1" applyBorder="1" applyAlignment="1">
      <alignment horizontal="right"/>
    </xf>
    <xf numFmtId="4" fontId="6" fillId="0" borderId="13" xfId="0" applyNumberFormat="1" applyFont="1" applyBorder="1" applyAlignment="1">
      <alignment horizontal="right"/>
    </xf>
    <xf numFmtId="0" fontId="7" fillId="0" borderId="17" xfId="0" applyFont="1" applyBorder="1" applyAlignment="1">
      <alignment horizontal="center"/>
    </xf>
    <xf numFmtId="4" fontId="7" fillId="0" borderId="18" xfId="0" applyNumberFormat="1" applyFont="1" applyBorder="1" applyAlignment="1">
      <alignment horizontal="left"/>
    </xf>
    <xf numFmtId="4" fontId="7" fillId="0" borderId="16" xfId="0" applyNumberFormat="1" applyFont="1" applyBorder="1" applyAlignment="1">
      <alignment horizontal="right"/>
    </xf>
    <xf numFmtId="4" fontId="7" fillId="0" borderId="19" xfId="0" applyNumberFormat="1" applyFont="1" applyBorder="1" applyAlignment="1">
      <alignment horizontal="right"/>
    </xf>
    <xf numFmtId="4" fontId="7" fillId="0" borderId="20" xfId="0" applyNumberFormat="1" applyFont="1" applyBorder="1" applyAlignment="1">
      <alignment horizontal="right"/>
    </xf>
    <xf numFmtId="4" fontId="7" fillId="0" borderId="24" xfId="0" applyNumberFormat="1" applyFont="1" applyBorder="1" applyAlignment="1">
      <alignment horizontal="right"/>
    </xf>
    <xf numFmtId="4" fontId="7" fillId="0" borderId="18" xfId="0" applyNumberFormat="1" applyFont="1" applyBorder="1" applyAlignment="1">
      <alignment horizontal="right"/>
    </xf>
    <xf numFmtId="0" fontId="6" fillId="0" borderId="12" xfId="0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4" fontId="6" fillId="0" borderId="14" xfId="0" applyNumberFormat="1" applyFont="1" applyBorder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7" fillId="0" borderId="6" xfId="0" applyFont="1" applyBorder="1"/>
    <xf numFmtId="4" fontId="7" fillId="0" borderId="6" xfId="0" applyNumberFormat="1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99"/>
  <sheetViews>
    <sheetView tabSelected="1" zoomScaleNormal="100" workbookViewId="0"/>
  </sheetViews>
  <sheetFormatPr defaultRowHeight="12.75" x14ac:dyDescent="0.2"/>
  <cols>
    <col min="1" max="1" width="7.42578125" customWidth="1"/>
    <col min="2" max="2" width="58.7109375" style="1" customWidth="1"/>
    <col min="3" max="4" width="17.28515625" style="1" hidden="1" customWidth="1"/>
    <col min="5" max="5" width="17.28515625" style="1" customWidth="1"/>
    <col min="6" max="6" width="6.7109375" style="1" hidden="1" customWidth="1"/>
    <col min="7" max="7" width="7.42578125" style="1" hidden="1" customWidth="1"/>
  </cols>
  <sheetData>
    <row r="1" spans="1:7" x14ac:dyDescent="0.2">
      <c r="A1" s="71" t="s">
        <v>154</v>
      </c>
    </row>
    <row r="3" spans="1:7" ht="15" x14ac:dyDescent="0.2">
      <c r="A3" s="68" t="s">
        <v>124</v>
      </c>
      <c r="B3" s="68"/>
      <c r="C3" s="68"/>
      <c r="D3" s="68"/>
      <c r="E3" s="68"/>
      <c r="F3" s="68"/>
      <c r="G3" s="68"/>
    </row>
    <row r="6" spans="1:7" ht="13.5" thickBot="1" x14ac:dyDescent="0.25">
      <c r="G6" s="1" t="s">
        <v>0</v>
      </c>
    </row>
    <row r="7" spans="1:7" x14ac:dyDescent="0.2">
      <c r="A7" s="3" t="s">
        <v>1</v>
      </c>
      <c r="B7" s="4" t="s">
        <v>2</v>
      </c>
      <c r="C7" s="2" t="s">
        <v>3</v>
      </c>
      <c r="D7" s="5" t="s">
        <v>4</v>
      </c>
      <c r="E7" s="6" t="s">
        <v>5</v>
      </c>
      <c r="F7" s="2" t="s">
        <v>6</v>
      </c>
      <c r="G7" s="6" t="s">
        <v>6</v>
      </c>
    </row>
    <row r="8" spans="1:7" ht="13.5" thickBot="1" x14ac:dyDescent="0.25">
      <c r="A8" s="8"/>
      <c r="B8" s="9"/>
      <c r="C8" s="7" t="s">
        <v>7</v>
      </c>
      <c r="D8" s="10" t="s">
        <v>7</v>
      </c>
      <c r="E8" s="11" t="s">
        <v>8</v>
      </c>
      <c r="F8" s="7" t="s">
        <v>9</v>
      </c>
      <c r="G8" s="11" t="s">
        <v>10</v>
      </c>
    </row>
    <row r="9" spans="1:7" ht="13.5" thickBot="1" x14ac:dyDescent="0.25">
      <c r="A9" s="26"/>
      <c r="B9" s="27" t="s">
        <v>11</v>
      </c>
      <c r="C9" s="28"/>
      <c r="D9" s="29"/>
      <c r="E9" s="30"/>
      <c r="F9" s="17"/>
      <c r="G9" s="18"/>
    </row>
    <row r="10" spans="1:7" x14ac:dyDescent="0.2">
      <c r="A10" s="20" t="s">
        <v>12</v>
      </c>
      <c r="B10" s="21" t="s">
        <v>13</v>
      </c>
      <c r="C10" s="19">
        <v>446000</v>
      </c>
      <c r="D10" s="22">
        <v>446000</v>
      </c>
      <c r="E10" s="23">
        <v>490000</v>
      </c>
      <c r="F10" s="19">
        <f t="shared" ref="F10:F18" si="0">100*E10/C10</f>
        <v>109.86547085201794</v>
      </c>
      <c r="G10" s="23">
        <f t="shared" ref="G10:G18" si="1">100*E10/D10</f>
        <v>109.86547085201794</v>
      </c>
    </row>
    <row r="11" spans="1:7" x14ac:dyDescent="0.2">
      <c r="A11" s="20" t="s">
        <v>12</v>
      </c>
      <c r="B11" s="21" t="s">
        <v>14</v>
      </c>
      <c r="C11" s="19">
        <v>11670000</v>
      </c>
      <c r="D11" s="22">
        <v>11860603.5</v>
      </c>
      <c r="E11" s="23">
        <v>12720000</v>
      </c>
      <c r="F11" s="19">
        <f t="shared" si="0"/>
        <v>108.99742930591259</v>
      </c>
      <c r="G11" s="23">
        <f t="shared" si="1"/>
        <v>107.24580751729876</v>
      </c>
    </row>
    <row r="12" spans="1:7" x14ac:dyDescent="0.2">
      <c r="A12" s="20"/>
      <c r="B12" s="21" t="s">
        <v>15</v>
      </c>
      <c r="C12" s="19">
        <v>12116000</v>
      </c>
      <c r="D12" s="22">
        <v>12306603.5</v>
      </c>
      <c r="E12" s="23">
        <v>13210000</v>
      </c>
      <c r="F12" s="19">
        <f t="shared" si="0"/>
        <v>109.02938263453285</v>
      </c>
      <c r="G12" s="23">
        <f t="shared" si="1"/>
        <v>107.34074596617987</v>
      </c>
    </row>
    <row r="13" spans="1:7" x14ac:dyDescent="0.2">
      <c r="A13" s="20" t="s">
        <v>16</v>
      </c>
      <c r="B13" s="21" t="s">
        <v>17</v>
      </c>
      <c r="C13" s="19">
        <v>450000</v>
      </c>
      <c r="D13" s="22">
        <v>450000</v>
      </c>
      <c r="E13" s="23">
        <v>470000</v>
      </c>
      <c r="F13" s="19">
        <f t="shared" si="0"/>
        <v>104.44444444444444</v>
      </c>
      <c r="G13" s="23">
        <f t="shared" si="1"/>
        <v>104.44444444444444</v>
      </c>
    </row>
    <row r="14" spans="1:7" x14ac:dyDescent="0.2">
      <c r="A14" s="20" t="s">
        <v>16</v>
      </c>
      <c r="B14" s="21" t="s">
        <v>18</v>
      </c>
      <c r="C14" s="19">
        <v>10300000</v>
      </c>
      <c r="D14" s="22">
        <v>11313177.199999999</v>
      </c>
      <c r="E14" s="23">
        <v>11300000</v>
      </c>
      <c r="F14" s="19">
        <f t="shared" si="0"/>
        <v>109.70873786407768</v>
      </c>
      <c r="G14" s="23">
        <f t="shared" si="1"/>
        <v>99.883523436722982</v>
      </c>
    </row>
    <row r="15" spans="1:7" x14ac:dyDescent="0.2">
      <c r="A15" s="20"/>
      <c r="B15" s="21" t="s">
        <v>19</v>
      </c>
      <c r="C15" s="19">
        <v>10750000</v>
      </c>
      <c r="D15" s="22">
        <v>11763177.199999999</v>
      </c>
      <c r="E15" s="23">
        <v>11770000</v>
      </c>
      <c r="F15" s="19">
        <f t="shared" si="0"/>
        <v>109.48837209302326</v>
      </c>
      <c r="G15" s="23">
        <f t="shared" si="1"/>
        <v>100.05800133657768</v>
      </c>
    </row>
    <row r="16" spans="1:7" x14ac:dyDescent="0.2">
      <c r="A16" s="20" t="s">
        <v>20</v>
      </c>
      <c r="B16" s="21" t="s">
        <v>21</v>
      </c>
      <c r="C16" s="19">
        <v>914000</v>
      </c>
      <c r="D16" s="22">
        <v>914000</v>
      </c>
      <c r="E16" s="23">
        <v>950000</v>
      </c>
      <c r="F16" s="19">
        <f t="shared" si="0"/>
        <v>103.93873085339169</v>
      </c>
      <c r="G16" s="23">
        <f t="shared" si="1"/>
        <v>103.93873085339169</v>
      </c>
    </row>
    <row r="17" spans="1:7" x14ac:dyDescent="0.2">
      <c r="A17" s="20" t="s">
        <v>20</v>
      </c>
      <c r="B17" s="21" t="s">
        <v>22</v>
      </c>
      <c r="C17" s="19">
        <v>20500000</v>
      </c>
      <c r="D17" s="22">
        <v>20881207</v>
      </c>
      <c r="E17" s="23">
        <v>26000000</v>
      </c>
      <c r="F17" s="19">
        <f t="shared" si="0"/>
        <v>126.82926829268293</v>
      </c>
      <c r="G17" s="23">
        <f t="shared" si="1"/>
        <v>124.51387508394509</v>
      </c>
    </row>
    <row r="18" spans="1:7" x14ac:dyDescent="0.2">
      <c r="A18" s="20"/>
      <c r="B18" s="21" t="s">
        <v>23</v>
      </c>
      <c r="C18" s="19">
        <v>21414000</v>
      </c>
      <c r="D18" s="22">
        <v>21795207</v>
      </c>
      <c r="E18" s="23">
        <v>26950000</v>
      </c>
      <c r="F18" s="19">
        <f t="shared" si="0"/>
        <v>125.85224619407865</v>
      </c>
      <c r="G18" s="23">
        <f t="shared" si="1"/>
        <v>123.65103942348425</v>
      </c>
    </row>
    <row r="19" spans="1:7" x14ac:dyDescent="0.2">
      <c r="A19" s="20" t="s">
        <v>24</v>
      </c>
      <c r="B19" s="21" t="s">
        <v>25</v>
      </c>
      <c r="C19" s="19">
        <v>0</v>
      </c>
      <c r="D19" s="22">
        <v>0</v>
      </c>
      <c r="E19" s="23">
        <v>0</v>
      </c>
      <c r="F19" s="19"/>
      <c r="G19" s="23"/>
    </row>
    <row r="20" spans="1:7" x14ac:dyDescent="0.2">
      <c r="A20" s="20" t="s">
        <v>26</v>
      </c>
      <c r="B20" s="21" t="s">
        <v>27</v>
      </c>
      <c r="C20" s="19">
        <v>690000</v>
      </c>
      <c r="D20" s="22">
        <v>690000</v>
      </c>
      <c r="E20" s="23">
        <v>690000</v>
      </c>
      <c r="F20" s="19">
        <f>100*E20/C20</f>
        <v>100</v>
      </c>
      <c r="G20" s="23">
        <f>100*E20/D20</f>
        <v>100</v>
      </c>
    </row>
    <row r="21" spans="1:7" x14ac:dyDescent="0.2">
      <c r="A21" s="20" t="s">
        <v>28</v>
      </c>
      <c r="B21" s="21" t="s">
        <v>29</v>
      </c>
      <c r="C21" s="19">
        <v>220000</v>
      </c>
      <c r="D21" s="22">
        <v>220000</v>
      </c>
      <c r="E21" s="23">
        <v>230000</v>
      </c>
      <c r="F21" s="19">
        <f>100*E21/C21</f>
        <v>104.54545454545455</v>
      </c>
      <c r="G21" s="23">
        <f>100*E21/D21</f>
        <v>104.54545454545455</v>
      </c>
    </row>
    <row r="22" spans="1:7" x14ac:dyDescent="0.2">
      <c r="A22" s="20" t="s">
        <v>30</v>
      </c>
      <c r="B22" s="21" t="s">
        <v>31</v>
      </c>
      <c r="C22" s="19">
        <v>0</v>
      </c>
      <c r="D22" s="22">
        <v>0</v>
      </c>
      <c r="E22" s="23">
        <v>0</v>
      </c>
      <c r="F22" s="19"/>
      <c r="G22" s="23"/>
    </row>
    <row r="23" spans="1:7" x14ac:dyDescent="0.2">
      <c r="A23" s="20" t="s">
        <v>32</v>
      </c>
      <c r="B23" s="21" t="s">
        <v>33</v>
      </c>
      <c r="C23" s="19">
        <v>300000</v>
      </c>
      <c r="D23" s="22">
        <v>300000</v>
      </c>
      <c r="E23" s="23">
        <v>300000</v>
      </c>
      <c r="F23" s="19">
        <f>100*E23/C23</f>
        <v>100</v>
      </c>
      <c r="G23" s="23">
        <f>100*E23/D23</f>
        <v>100</v>
      </c>
    </row>
    <row r="24" spans="1:7" x14ac:dyDescent="0.2">
      <c r="A24" s="20" t="s">
        <v>34</v>
      </c>
      <c r="B24" s="21" t="s">
        <v>35</v>
      </c>
      <c r="C24" s="19">
        <v>640000</v>
      </c>
      <c r="D24" s="22">
        <v>640000</v>
      </c>
      <c r="E24" s="23">
        <v>500000</v>
      </c>
      <c r="F24" s="19">
        <f>100*E24/C24</f>
        <v>78.125</v>
      </c>
      <c r="G24" s="23">
        <f>100*E24/D24</f>
        <v>78.125</v>
      </c>
    </row>
    <row r="25" spans="1:7" x14ac:dyDescent="0.2">
      <c r="A25" s="20" t="s">
        <v>36</v>
      </c>
      <c r="B25" s="21" t="s">
        <v>37</v>
      </c>
      <c r="C25" s="19">
        <v>0</v>
      </c>
      <c r="D25" s="22">
        <v>0</v>
      </c>
      <c r="E25" s="23">
        <v>0</v>
      </c>
      <c r="F25" s="19"/>
      <c r="G25" s="23"/>
    </row>
    <row r="26" spans="1:7" ht="13.5" thickBot="1" x14ac:dyDescent="0.25">
      <c r="A26" s="20" t="s">
        <v>38</v>
      </c>
      <c r="B26" s="21" t="s">
        <v>39</v>
      </c>
      <c r="C26" s="19">
        <v>0</v>
      </c>
      <c r="D26" s="22">
        <v>0</v>
      </c>
      <c r="E26" s="23">
        <v>0</v>
      </c>
      <c r="F26" s="19"/>
      <c r="G26" s="23"/>
    </row>
    <row r="27" spans="1:7" ht="13.5" thickBot="1" x14ac:dyDescent="0.25">
      <c r="A27" s="13"/>
      <c r="B27" s="14" t="s">
        <v>40</v>
      </c>
      <c r="C27" s="12">
        <v>46130000</v>
      </c>
      <c r="D27" s="15">
        <v>47714987.700000003</v>
      </c>
      <c r="E27" s="16">
        <v>53650000</v>
      </c>
      <c r="F27" s="12">
        <f>100*E27/C27</f>
        <v>116.30175590721873</v>
      </c>
      <c r="G27" s="16">
        <f>100*E27/D27</f>
        <v>112.43846553480302</v>
      </c>
    </row>
    <row r="29" spans="1:7" ht="20.25" x14ac:dyDescent="0.2">
      <c r="A29" s="69"/>
      <c r="B29" s="69"/>
      <c r="C29" s="69"/>
      <c r="D29" s="69"/>
      <c r="E29" s="69"/>
      <c r="F29" s="69"/>
      <c r="G29" s="69"/>
    </row>
    <row r="32" spans="1:7" ht="13.5" thickBot="1" x14ac:dyDescent="0.25">
      <c r="G32" s="1" t="s">
        <v>0</v>
      </c>
    </row>
    <row r="33" spans="1:7" x14ac:dyDescent="0.2">
      <c r="A33" s="3" t="s">
        <v>1</v>
      </c>
      <c r="B33" s="4" t="s">
        <v>2</v>
      </c>
      <c r="C33" s="2" t="s">
        <v>3</v>
      </c>
      <c r="D33" s="5" t="s">
        <v>4</v>
      </c>
      <c r="E33" s="6" t="s">
        <v>5</v>
      </c>
      <c r="F33" s="2" t="s">
        <v>6</v>
      </c>
      <c r="G33" s="6" t="s">
        <v>6</v>
      </c>
    </row>
    <row r="34" spans="1:7" ht="13.5" thickBot="1" x14ac:dyDescent="0.25">
      <c r="A34" s="8"/>
      <c r="B34" s="9"/>
      <c r="C34" s="7" t="s">
        <v>7</v>
      </c>
      <c r="D34" s="10" t="s">
        <v>7</v>
      </c>
      <c r="E34" s="11" t="s">
        <v>8</v>
      </c>
      <c r="F34" s="7" t="s">
        <v>9</v>
      </c>
      <c r="G34" s="11" t="s">
        <v>10</v>
      </c>
    </row>
    <row r="35" spans="1:7" x14ac:dyDescent="0.2">
      <c r="A35" s="20" t="s">
        <v>41</v>
      </c>
      <c r="B35" s="21" t="s">
        <v>42</v>
      </c>
      <c r="C35" s="19">
        <v>5500</v>
      </c>
      <c r="D35" s="22">
        <v>115887.5</v>
      </c>
      <c r="E35" s="23">
        <v>500</v>
      </c>
      <c r="F35" s="19">
        <f>100*E35/C35</f>
        <v>9.0909090909090917</v>
      </c>
      <c r="G35" s="23">
        <f>100*E35/D35</f>
        <v>0.43145291770035593</v>
      </c>
    </row>
    <row r="36" spans="1:7" x14ac:dyDescent="0.2">
      <c r="A36" s="20" t="s">
        <v>43</v>
      </c>
      <c r="B36" s="21" t="s">
        <v>44</v>
      </c>
      <c r="C36" s="19">
        <v>0</v>
      </c>
      <c r="D36" s="22">
        <v>25738.5</v>
      </c>
      <c r="E36" s="23">
        <v>0</v>
      </c>
      <c r="F36" s="19"/>
      <c r="G36" s="23">
        <f>100*E36/D36</f>
        <v>0</v>
      </c>
    </row>
    <row r="37" spans="1:7" x14ac:dyDescent="0.2">
      <c r="A37" s="20" t="s">
        <v>45</v>
      </c>
      <c r="B37" s="21" t="s">
        <v>46</v>
      </c>
      <c r="C37" s="19">
        <v>0</v>
      </c>
      <c r="D37" s="22">
        <v>0</v>
      </c>
      <c r="E37" s="23">
        <v>0</v>
      </c>
      <c r="F37" s="19"/>
      <c r="G37" s="23"/>
    </row>
    <row r="38" spans="1:7" x14ac:dyDescent="0.2">
      <c r="A38" s="20" t="s">
        <v>47</v>
      </c>
      <c r="B38" s="21" t="s">
        <v>48</v>
      </c>
      <c r="C38" s="19">
        <v>178750</v>
      </c>
      <c r="D38" s="22">
        <v>183877.6</v>
      </c>
      <c r="E38" s="23">
        <v>169750</v>
      </c>
      <c r="F38" s="19">
        <f>100*E38/C38</f>
        <v>94.96503496503496</v>
      </c>
      <c r="G38" s="23">
        <f>100*E38/D38</f>
        <v>92.31684555378142</v>
      </c>
    </row>
    <row r="39" spans="1:7" x14ac:dyDescent="0.2">
      <c r="A39" s="20" t="s">
        <v>49</v>
      </c>
      <c r="B39" s="21" t="s">
        <v>50</v>
      </c>
      <c r="C39" s="19">
        <v>262900</v>
      </c>
      <c r="D39" s="22">
        <v>268431.3</v>
      </c>
      <c r="E39" s="23">
        <v>247900</v>
      </c>
      <c r="F39" s="19">
        <f>100*E39/C39</f>
        <v>94.294408520349947</v>
      </c>
      <c r="G39" s="23">
        <f>100*E39/D39</f>
        <v>92.35137631118279</v>
      </c>
    </row>
    <row r="40" spans="1:7" x14ac:dyDescent="0.2">
      <c r="A40" s="20" t="s">
        <v>51</v>
      </c>
      <c r="B40" s="21" t="s">
        <v>52</v>
      </c>
      <c r="C40" s="19">
        <v>0</v>
      </c>
      <c r="D40" s="22">
        <v>444281.59999999998</v>
      </c>
      <c r="E40" s="23">
        <v>0</v>
      </c>
      <c r="F40" s="19"/>
      <c r="G40" s="23">
        <f>100*E40/D40</f>
        <v>0</v>
      </c>
    </row>
    <row r="41" spans="1:7" x14ac:dyDescent="0.2">
      <c r="A41" s="20" t="s">
        <v>53</v>
      </c>
      <c r="B41" s="21" t="s">
        <v>54</v>
      </c>
      <c r="C41" s="19">
        <v>0</v>
      </c>
      <c r="D41" s="22">
        <v>0</v>
      </c>
      <c r="E41" s="23">
        <v>0</v>
      </c>
      <c r="F41" s="19"/>
      <c r="G41" s="23"/>
    </row>
    <row r="42" spans="1:7" x14ac:dyDescent="0.2">
      <c r="A42" s="20" t="s">
        <v>55</v>
      </c>
      <c r="B42" s="21" t="s">
        <v>56</v>
      </c>
      <c r="C42" s="19">
        <v>0</v>
      </c>
      <c r="D42" s="22">
        <v>28723.8</v>
      </c>
      <c r="E42" s="23">
        <v>0</v>
      </c>
      <c r="F42" s="19"/>
      <c r="G42" s="23">
        <f>100*E42/D42</f>
        <v>0</v>
      </c>
    </row>
    <row r="43" spans="1:7" x14ac:dyDescent="0.2">
      <c r="A43" s="20" t="s">
        <v>57</v>
      </c>
      <c r="B43" s="21" t="s">
        <v>58</v>
      </c>
      <c r="C43" s="19">
        <v>0</v>
      </c>
      <c r="D43" s="22">
        <v>0</v>
      </c>
      <c r="E43" s="23">
        <v>0</v>
      </c>
      <c r="F43" s="19"/>
      <c r="G43" s="23"/>
    </row>
    <row r="44" spans="1:7" ht="13.5" thickBot="1" x14ac:dyDescent="0.25">
      <c r="A44" s="20" t="s">
        <v>59</v>
      </c>
      <c r="B44" s="21" t="s">
        <v>60</v>
      </c>
      <c r="C44" s="19">
        <v>0</v>
      </c>
      <c r="D44" s="22">
        <v>1986.1</v>
      </c>
      <c r="E44" s="23">
        <v>0</v>
      </c>
      <c r="F44" s="19"/>
      <c r="G44" s="23">
        <f>100*E44/D44</f>
        <v>0</v>
      </c>
    </row>
    <row r="45" spans="1:7" ht="13.5" thickBot="1" x14ac:dyDescent="0.25">
      <c r="A45" s="13"/>
      <c r="B45" s="14" t="s">
        <v>61</v>
      </c>
      <c r="C45" s="12">
        <v>447150</v>
      </c>
      <c r="D45" s="15">
        <v>1068926.3999999999</v>
      </c>
      <c r="E45" s="16">
        <v>418150</v>
      </c>
      <c r="F45" s="12">
        <f>100*E45/C45</f>
        <v>93.514480599351444</v>
      </c>
      <c r="G45" s="16">
        <f>100*E45/D45</f>
        <v>39.118689556175248</v>
      </c>
    </row>
    <row r="46" spans="1:7" ht="13.5" thickBot="1" x14ac:dyDescent="0.25">
      <c r="A46" s="24"/>
      <c r="B46" s="25"/>
      <c r="C46" s="25"/>
      <c r="D46" s="25"/>
      <c r="E46" s="25"/>
      <c r="F46" s="25"/>
      <c r="G46" s="25"/>
    </row>
    <row r="47" spans="1:7" x14ac:dyDescent="0.2">
      <c r="A47" s="20" t="s">
        <v>62</v>
      </c>
      <c r="B47" s="21" t="s">
        <v>63</v>
      </c>
      <c r="C47" s="19">
        <v>0</v>
      </c>
      <c r="D47" s="22">
        <v>0</v>
      </c>
      <c r="E47" s="23">
        <v>0</v>
      </c>
      <c r="F47" s="19"/>
      <c r="G47" s="23"/>
    </row>
    <row r="48" spans="1:7" x14ac:dyDescent="0.2">
      <c r="A48" s="20" t="s">
        <v>64</v>
      </c>
      <c r="B48" s="21" t="s">
        <v>65</v>
      </c>
      <c r="C48" s="19">
        <v>0</v>
      </c>
      <c r="D48" s="22">
        <v>6300</v>
      </c>
      <c r="E48" s="23">
        <v>0</v>
      </c>
      <c r="F48" s="19"/>
      <c r="G48" s="23">
        <f>100*E48/D48</f>
        <v>0</v>
      </c>
    </row>
    <row r="49" spans="1:7" ht="13.5" thickBot="1" x14ac:dyDescent="0.25">
      <c r="A49" s="20" t="s">
        <v>66</v>
      </c>
      <c r="B49" s="21" t="s">
        <v>67</v>
      </c>
      <c r="C49" s="19">
        <v>0</v>
      </c>
      <c r="D49" s="22">
        <v>0</v>
      </c>
      <c r="E49" s="23">
        <v>0</v>
      </c>
      <c r="F49" s="19"/>
      <c r="G49" s="23"/>
    </row>
    <row r="50" spans="1:7" ht="13.5" thickBot="1" x14ac:dyDescent="0.25">
      <c r="A50" s="13"/>
      <c r="B50" s="14" t="s">
        <v>68</v>
      </c>
      <c r="C50" s="12">
        <v>0</v>
      </c>
      <c r="D50" s="15">
        <v>6300</v>
      </c>
      <c r="E50" s="16">
        <v>0</v>
      </c>
      <c r="F50" s="12"/>
      <c r="G50" s="16">
        <f>100*E50/D50</f>
        <v>0</v>
      </c>
    </row>
    <row r="51" spans="1:7" ht="13.5" thickBot="1" x14ac:dyDescent="0.25">
      <c r="A51" s="26"/>
      <c r="B51" s="27" t="s">
        <v>69</v>
      </c>
      <c r="C51" s="28">
        <v>46577150</v>
      </c>
      <c r="D51" s="29">
        <v>48790214.100000001</v>
      </c>
      <c r="E51" s="30">
        <v>54068150</v>
      </c>
      <c r="F51" s="17">
        <f>100*E51/C51</f>
        <v>116.08299348500285</v>
      </c>
      <c r="G51" s="18">
        <f>100*E51/D51</f>
        <v>110.81761168168352</v>
      </c>
    </row>
    <row r="53" spans="1:7" ht="15" x14ac:dyDescent="0.2">
      <c r="A53" s="68" t="s">
        <v>124</v>
      </c>
      <c r="B53" s="68"/>
      <c r="C53" s="68"/>
      <c r="D53" s="68"/>
      <c r="E53" s="68"/>
      <c r="F53" s="68"/>
      <c r="G53" s="68"/>
    </row>
    <row r="56" spans="1:7" ht="13.5" thickBot="1" x14ac:dyDescent="0.25">
      <c r="G56" s="1" t="s">
        <v>0</v>
      </c>
    </row>
    <row r="57" spans="1:7" x14ac:dyDescent="0.2">
      <c r="A57" s="3" t="s">
        <v>1</v>
      </c>
      <c r="B57" s="4" t="s">
        <v>2</v>
      </c>
      <c r="C57" s="2" t="s">
        <v>3</v>
      </c>
      <c r="D57" s="5" t="s">
        <v>4</v>
      </c>
      <c r="E57" s="6" t="s">
        <v>5</v>
      </c>
      <c r="F57" s="2" t="s">
        <v>6</v>
      </c>
      <c r="G57" s="6" t="s">
        <v>6</v>
      </c>
    </row>
    <row r="58" spans="1:7" ht="13.5" thickBot="1" x14ac:dyDescent="0.25">
      <c r="A58" s="8"/>
      <c r="B58" s="9"/>
      <c r="C58" s="7" t="s">
        <v>7</v>
      </c>
      <c r="D58" s="10" t="s">
        <v>7</v>
      </c>
      <c r="E58" s="11" t="s">
        <v>8</v>
      </c>
      <c r="F58" s="7" t="s">
        <v>9</v>
      </c>
      <c r="G58" s="11" t="s">
        <v>10</v>
      </c>
    </row>
    <row r="59" spans="1:7" x14ac:dyDescent="0.2">
      <c r="A59" s="20" t="s">
        <v>70</v>
      </c>
      <c r="B59" s="21" t="s">
        <v>71</v>
      </c>
      <c r="C59" s="19">
        <v>906192.6</v>
      </c>
      <c r="D59" s="22">
        <v>14401044.5</v>
      </c>
      <c r="E59" s="23">
        <v>0</v>
      </c>
      <c r="F59" s="19">
        <f>100*E59/C59</f>
        <v>0</v>
      </c>
      <c r="G59" s="23">
        <f>100*E59/D59</f>
        <v>0</v>
      </c>
    </row>
    <row r="60" spans="1:7" x14ac:dyDescent="0.2">
      <c r="A60" s="20" t="s">
        <v>72</v>
      </c>
      <c r="B60" s="21" t="s">
        <v>73</v>
      </c>
      <c r="C60" s="19">
        <v>0</v>
      </c>
      <c r="D60" s="22">
        <v>20</v>
      </c>
      <c r="E60" s="23">
        <v>0</v>
      </c>
      <c r="F60" s="19"/>
      <c r="G60" s="23">
        <f>100*E60/D60</f>
        <v>0</v>
      </c>
    </row>
    <row r="61" spans="1:7" x14ac:dyDescent="0.2">
      <c r="A61" s="20" t="s">
        <v>74</v>
      </c>
      <c r="B61" s="21" t="s">
        <v>75</v>
      </c>
      <c r="C61" s="19">
        <v>0</v>
      </c>
      <c r="D61" s="22">
        <v>6.3</v>
      </c>
      <c r="E61" s="23">
        <v>0</v>
      </c>
      <c r="F61" s="19"/>
      <c r="G61" s="23">
        <f>100*E61/D61</f>
        <v>0</v>
      </c>
    </row>
    <row r="62" spans="1:7" x14ac:dyDescent="0.2">
      <c r="A62" s="20" t="s">
        <v>76</v>
      </c>
      <c r="B62" s="21" t="s">
        <v>77</v>
      </c>
      <c r="C62" s="19">
        <v>0</v>
      </c>
      <c r="D62" s="22">
        <v>0</v>
      </c>
      <c r="E62" s="23">
        <v>0</v>
      </c>
      <c r="F62" s="19"/>
      <c r="G62" s="23"/>
    </row>
    <row r="63" spans="1:7" x14ac:dyDescent="0.2">
      <c r="A63" s="20" t="s">
        <v>78</v>
      </c>
      <c r="B63" s="21" t="s">
        <v>79</v>
      </c>
      <c r="C63" s="19">
        <v>596535</v>
      </c>
      <c r="D63" s="22">
        <v>1214576.8999999999</v>
      </c>
      <c r="E63" s="23">
        <v>2</v>
      </c>
      <c r="F63" s="19">
        <f>100*E63/C63</f>
        <v>3.3526951478119474E-4</v>
      </c>
      <c r="G63" s="23">
        <f>100*E63/D63</f>
        <v>1.6466639535133595E-4</v>
      </c>
    </row>
    <row r="64" spans="1:7" x14ac:dyDescent="0.2">
      <c r="A64" s="20" t="s">
        <v>80</v>
      </c>
      <c r="B64" s="21" t="s">
        <v>81</v>
      </c>
      <c r="C64" s="19">
        <v>12875.3</v>
      </c>
      <c r="D64" s="22">
        <v>72554.100000000006</v>
      </c>
      <c r="E64" s="23">
        <v>28075.3</v>
      </c>
      <c r="F64" s="19">
        <f>100*E64/C64</f>
        <v>218.05550161937975</v>
      </c>
      <c r="G64" s="23">
        <f>100*E64/D64</f>
        <v>38.695676743285354</v>
      </c>
    </row>
    <row r="65" spans="1:7" x14ac:dyDescent="0.2">
      <c r="A65" s="20" t="s">
        <v>82</v>
      </c>
      <c r="B65" s="21" t="s">
        <v>83</v>
      </c>
      <c r="C65" s="19">
        <v>0</v>
      </c>
      <c r="D65" s="22">
        <v>504.5</v>
      </c>
      <c r="E65" s="23">
        <v>0</v>
      </c>
      <c r="F65" s="19"/>
      <c r="G65" s="23">
        <f>100*E65/D65</f>
        <v>0</v>
      </c>
    </row>
    <row r="66" spans="1:7" x14ac:dyDescent="0.2">
      <c r="A66" s="20" t="s">
        <v>84</v>
      </c>
      <c r="B66" s="21" t="s">
        <v>85</v>
      </c>
      <c r="C66" s="19">
        <v>0</v>
      </c>
      <c r="D66" s="22">
        <v>0</v>
      </c>
      <c r="E66" s="23">
        <v>0</v>
      </c>
      <c r="F66" s="19"/>
      <c r="G66" s="23"/>
    </row>
    <row r="67" spans="1:7" x14ac:dyDescent="0.2">
      <c r="A67" s="20" t="s">
        <v>86</v>
      </c>
      <c r="B67" s="21" t="s">
        <v>87</v>
      </c>
      <c r="C67" s="19">
        <v>0</v>
      </c>
      <c r="D67" s="22">
        <v>550501.4</v>
      </c>
      <c r="E67" s="23">
        <v>0</v>
      </c>
      <c r="F67" s="19"/>
      <c r="G67" s="23">
        <f>100*E67/D67</f>
        <v>0</v>
      </c>
    </row>
    <row r="68" spans="1:7" x14ac:dyDescent="0.2">
      <c r="A68" s="20" t="s">
        <v>88</v>
      </c>
      <c r="B68" s="21" t="s">
        <v>89</v>
      </c>
      <c r="C68" s="19">
        <v>0</v>
      </c>
      <c r="D68" s="22">
        <v>0</v>
      </c>
      <c r="E68" s="23">
        <v>0</v>
      </c>
      <c r="F68" s="19"/>
      <c r="G68" s="23"/>
    </row>
    <row r="69" spans="1:7" x14ac:dyDescent="0.2">
      <c r="A69" s="20" t="s">
        <v>88</v>
      </c>
      <c r="B69" s="21" t="s">
        <v>90</v>
      </c>
      <c r="C69" s="19">
        <v>0</v>
      </c>
      <c r="D69" s="22">
        <v>0</v>
      </c>
      <c r="E69" s="23">
        <v>0</v>
      </c>
      <c r="F69" s="19"/>
      <c r="G69" s="23"/>
    </row>
    <row r="70" spans="1:7" x14ac:dyDescent="0.2">
      <c r="A70" s="20" t="s">
        <v>91</v>
      </c>
      <c r="B70" s="21" t="s">
        <v>92</v>
      </c>
      <c r="C70" s="19">
        <v>0</v>
      </c>
      <c r="D70" s="22">
        <v>0</v>
      </c>
      <c r="E70" s="23">
        <v>0</v>
      </c>
      <c r="F70" s="19"/>
      <c r="G70" s="23"/>
    </row>
    <row r="71" spans="1:7" ht="13.5" thickBot="1" x14ac:dyDescent="0.25">
      <c r="A71" s="20" t="s">
        <v>93</v>
      </c>
      <c r="B71" s="21" t="s">
        <v>94</v>
      </c>
      <c r="C71" s="19">
        <v>0</v>
      </c>
      <c r="D71" s="22">
        <v>0</v>
      </c>
      <c r="E71" s="23">
        <v>0</v>
      </c>
      <c r="F71" s="19"/>
      <c r="G71" s="23"/>
    </row>
    <row r="72" spans="1:7" ht="13.5" thickBot="1" x14ac:dyDescent="0.25">
      <c r="A72" s="13"/>
      <c r="B72" s="14" t="s">
        <v>95</v>
      </c>
      <c r="C72" s="12">
        <v>1515602.9</v>
      </c>
      <c r="D72" s="15">
        <v>16239207.699999999</v>
      </c>
      <c r="E72" s="16">
        <v>28077.3</v>
      </c>
      <c r="F72" s="12">
        <f>100*E72/C72</f>
        <v>1.8525498994492555</v>
      </c>
      <c r="G72" s="16">
        <f>100*E72/D72</f>
        <v>0.17289821350089635</v>
      </c>
    </row>
    <row r="73" spans="1:7" ht="13.5" thickBot="1" x14ac:dyDescent="0.25">
      <c r="A73" s="26"/>
      <c r="B73" s="27" t="s">
        <v>96</v>
      </c>
      <c r="C73" s="28">
        <v>48092752.899999999</v>
      </c>
      <c r="D73" s="29">
        <v>65029421.799999997</v>
      </c>
      <c r="E73" s="30">
        <v>54096227.299999997</v>
      </c>
      <c r="F73" s="17">
        <f>100*E73/C73</f>
        <v>112.48311655704784</v>
      </c>
      <c r="G73" s="18">
        <f>100*E73/D73</f>
        <v>83.187310916548853</v>
      </c>
    </row>
    <row r="74" spans="1:7" ht="13.5" thickBot="1" x14ac:dyDescent="0.25">
      <c r="A74" s="26"/>
      <c r="B74" s="27" t="s">
        <v>97</v>
      </c>
      <c r="C74" s="28"/>
      <c r="D74" s="29"/>
      <c r="E74" s="30"/>
      <c r="F74" s="17"/>
      <c r="G74" s="18"/>
    </row>
    <row r="75" spans="1:7" x14ac:dyDescent="0.2">
      <c r="A75" s="20" t="s">
        <v>98</v>
      </c>
      <c r="B75" s="21" t="s">
        <v>99</v>
      </c>
      <c r="C75" s="19">
        <v>49763787.399999999</v>
      </c>
      <c r="D75" s="22">
        <v>62202649.600000001</v>
      </c>
      <c r="E75" s="23">
        <v>53563778.600000001</v>
      </c>
      <c r="F75" s="19">
        <f>100*E75/C75</f>
        <v>107.63605705782756</v>
      </c>
      <c r="G75" s="23">
        <f>100*E75/D75</f>
        <v>86.111731484827288</v>
      </c>
    </row>
    <row r="76" spans="1:7" ht="13.5" thickBot="1" x14ac:dyDescent="0.25">
      <c r="A76" s="20" t="s">
        <v>100</v>
      </c>
      <c r="B76" s="21" t="s">
        <v>101</v>
      </c>
      <c r="C76" s="19">
        <v>15409340.800000001</v>
      </c>
      <c r="D76" s="22">
        <v>17798639.329999998</v>
      </c>
      <c r="E76" s="23">
        <v>16777110.699999999</v>
      </c>
      <c r="F76" s="19">
        <f>100*E76/C76</f>
        <v>108.87623888492361</v>
      </c>
      <c r="G76" s="23">
        <f>100*E76/D76</f>
        <v>94.260636383152118</v>
      </c>
    </row>
    <row r="77" spans="1:7" ht="13.5" thickBot="1" x14ac:dyDescent="0.25">
      <c r="A77" s="26"/>
      <c r="B77" s="27" t="s">
        <v>102</v>
      </c>
      <c r="C77" s="28">
        <v>65173128.200000003</v>
      </c>
      <c r="D77" s="29">
        <v>80001288.930000007</v>
      </c>
      <c r="E77" s="30">
        <v>70340889.299999997</v>
      </c>
      <c r="F77" s="17">
        <f>100*E77/C77</f>
        <v>107.92928196440323</v>
      </c>
      <c r="G77" s="18">
        <f>100*E77/D77</f>
        <v>87.924695015285664</v>
      </c>
    </row>
    <row r="78" spans="1:7" ht="13.5" thickBot="1" x14ac:dyDescent="0.25">
      <c r="A78" s="26"/>
      <c r="B78" s="27" t="s">
        <v>103</v>
      </c>
      <c r="C78" s="28">
        <v>-17080375.300000001</v>
      </c>
      <c r="D78" s="29">
        <v>-14971867.130000001</v>
      </c>
      <c r="E78" s="30">
        <v>-16244662</v>
      </c>
      <c r="F78" s="17">
        <f>100*E78/C78</f>
        <v>95.107172498721383</v>
      </c>
      <c r="G78" s="18">
        <f>100*E78/D78</f>
        <v>108.50124342507439</v>
      </c>
    </row>
    <row r="80" spans="1:7" ht="20.25" x14ac:dyDescent="0.2">
      <c r="A80" s="69"/>
      <c r="B80" s="69"/>
      <c r="C80" s="69"/>
      <c r="D80" s="69"/>
      <c r="E80" s="69"/>
      <c r="F80" s="69"/>
      <c r="G80" s="69"/>
    </row>
    <row r="83" spans="1:7" ht="13.5" thickBot="1" x14ac:dyDescent="0.25">
      <c r="G83" s="1" t="s">
        <v>0</v>
      </c>
    </row>
    <row r="84" spans="1:7" x14ac:dyDescent="0.2">
      <c r="A84" s="3" t="s">
        <v>1</v>
      </c>
      <c r="B84" s="4" t="s">
        <v>2</v>
      </c>
      <c r="C84" s="2" t="s">
        <v>3</v>
      </c>
      <c r="D84" s="5" t="s">
        <v>4</v>
      </c>
      <c r="E84" s="6" t="s">
        <v>5</v>
      </c>
      <c r="F84" s="2" t="s">
        <v>6</v>
      </c>
      <c r="G84" s="6" t="s">
        <v>6</v>
      </c>
    </row>
    <row r="85" spans="1:7" ht="13.5" thickBot="1" x14ac:dyDescent="0.25">
      <c r="A85" s="8"/>
      <c r="B85" s="9"/>
      <c r="C85" s="7" t="s">
        <v>7</v>
      </c>
      <c r="D85" s="10" t="s">
        <v>7</v>
      </c>
      <c r="E85" s="11" t="s">
        <v>8</v>
      </c>
      <c r="F85" s="7" t="s">
        <v>9</v>
      </c>
      <c r="G85" s="11" t="s">
        <v>10</v>
      </c>
    </row>
    <row r="86" spans="1:7" x14ac:dyDescent="0.2">
      <c r="A86" s="20" t="s">
        <v>104</v>
      </c>
      <c r="B86" s="21" t="s">
        <v>105</v>
      </c>
      <c r="C86" s="19">
        <v>0</v>
      </c>
      <c r="D86" s="22">
        <v>0</v>
      </c>
      <c r="E86" s="23">
        <v>0</v>
      </c>
      <c r="F86" s="19"/>
      <c r="G86" s="23"/>
    </row>
    <row r="87" spans="1:7" x14ac:dyDescent="0.2">
      <c r="A87" s="20" t="s">
        <v>106</v>
      </c>
      <c r="B87" s="21" t="s">
        <v>107</v>
      </c>
      <c r="C87" s="19">
        <v>0</v>
      </c>
      <c r="D87" s="22">
        <v>0</v>
      </c>
      <c r="E87" s="23">
        <v>0</v>
      </c>
      <c r="F87" s="19"/>
      <c r="G87" s="23"/>
    </row>
    <row r="88" spans="1:7" x14ac:dyDescent="0.2">
      <c r="A88" s="20" t="s">
        <v>108</v>
      </c>
      <c r="B88" s="21" t="s">
        <v>109</v>
      </c>
      <c r="C88" s="19">
        <v>0</v>
      </c>
      <c r="D88" s="22">
        <v>0</v>
      </c>
      <c r="E88" s="23">
        <v>0</v>
      </c>
      <c r="F88" s="19"/>
      <c r="G88" s="23"/>
    </row>
    <row r="89" spans="1:7" x14ac:dyDescent="0.2">
      <c r="A89" s="20" t="s">
        <v>110</v>
      </c>
      <c r="B89" s="21" t="s">
        <v>111</v>
      </c>
      <c r="C89" s="19">
        <v>-973632</v>
      </c>
      <c r="D89" s="22">
        <v>-973632</v>
      </c>
      <c r="E89" s="23">
        <v>-933032</v>
      </c>
      <c r="F89" s="19">
        <f>100*E89/C89</f>
        <v>95.830046670610656</v>
      </c>
      <c r="G89" s="23">
        <f>100*E89/D89</f>
        <v>95.830046670610656</v>
      </c>
    </row>
    <row r="90" spans="1:7" x14ac:dyDescent="0.2">
      <c r="A90" s="20" t="s">
        <v>112</v>
      </c>
      <c r="B90" s="21" t="s">
        <v>113</v>
      </c>
      <c r="C90" s="19">
        <v>20687035.399999999</v>
      </c>
      <c r="D90" s="22">
        <v>18074837.199999999</v>
      </c>
      <c r="E90" s="23">
        <v>18905771.300000001</v>
      </c>
      <c r="F90" s="19">
        <f>100*E90/C90</f>
        <v>91.389466564165119</v>
      </c>
      <c r="G90" s="23">
        <f>100*E90/D90</f>
        <v>104.59718718794325</v>
      </c>
    </row>
    <row r="91" spans="1:7" x14ac:dyDescent="0.2">
      <c r="A91" s="20" t="s">
        <v>112</v>
      </c>
      <c r="B91" s="21" t="s">
        <v>114</v>
      </c>
      <c r="C91" s="19">
        <v>-2612875.2999999998</v>
      </c>
      <c r="D91" s="22">
        <v>-3444135.1</v>
      </c>
      <c r="E91" s="23">
        <v>-1728077.3</v>
      </c>
      <c r="F91" s="19">
        <f>100*E91/C91</f>
        <v>66.136998577773696</v>
      </c>
      <c r="G91" s="23">
        <f>100*E91/D91</f>
        <v>50.174492283998966</v>
      </c>
    </row>
    <row r="92" spans="1:7" x14ac:dyDescent="0.2">
      <c r="A92" s="20" t="s">
        <v>112</v>
      </c>
      <c r="B92" s="21" t="s">
        <v>115</v>
      </c>
      <c r="C92" s="19">
        <v>18074160.100000001</v>
      </c>
      <c r="D92" s="22">
        <v>14630702.1</v>
      </c>
      <c r="E92" s="23">
        <v>17177694</v>
      </c>
      <c r="F92" s="19">
        <f>100*E92/C92</f>
        <v>95.040067726300592</v>
      </c>
      <c r="G92" s="23">
        <f>100*E92/D92</f>
        <v>117.40854186348309</v>
      </c>
    </row>
    <row r="93" spans="1:7" x14ac:dyDescent="0.2">
      <c r="A93" s="20" t="s">
        <v>116</v>
      </c>
      <c r="B93" s="21" t="s">
        <v>117</v>
      </c>
      <c r="C93" s="19">
        <v>0</v>
      </c>
      <c r="D93" s="22">
        <v>0</v>
      </c>
      <c r="E93" s="23">
        <v>0</v>
      </c>
      <c r="F93" s="19"/>
      <c r="G93" s="23"/>
    </row>
    <row r="94" spans="1:7" x14ac:dyDescent="0.2">
      <c r="A94" s="20" t="s">
        <v>118</v>
      </c>
      <c r="B94" s="21" t="s">
        <v>119</v>
      </c>
      <c r="C94" s="19">
        <v>0</v>
      </c>
      <c r="D94" s="22">
        <v>0</v>
      </c>
      <c r="E94" s="23">
        <v>0</v>
      </c>
      <c r="F94" s="19"/>
      <c r="G94" s="23"/>
    </row>
    <row r="95" spans="1:7" x14ac:dyDescent="0.2">
      <c r="A95" s="20" t="s">
        <v>120</v>
      </c>
      <c r="B95" s="21" t="s">
        <v>121</v>
      </c>
      <c r="C95" s="19">
        <v>0</v>
      </c>
      <c r="D95" s="22">
        <v>0</v>
      </c>
      <c r="E95" s="23">
        <v>0</v>
      </c>
      <c r="F95" s="19"/>
      <c r="G95" s="23"/>
    </row>
    <row r="96" spans="1:7" ht="13.5" thickBot="1" x14ac:dyDescent="0.25">
      <c r="A96" s="24"/>
      <c r="B96" s="25"/>
      <c r="C96" s="25"/>
      <c r="D96" s="25"/>
      <c r="E96" s="25"/>
      <c r="F96" s="25"/>
      <c r="G96" s="25"/>
    </row>
    <row r="97" spans="1:7" ht="13.5" thickBot="1" x14ac:dyDescent="0.25">
      <c r="A97" s="26"/>
      <c r="B97" s="27" t="s">
        <v>122</v>
      </c>
      <c r="C97" s="28">
        <v>17100528.100000001</v>
      </c>
      <c r="D97" s="29">
        <v>13657070.1</v>
      </c>
      <c r="E97" s="30">
        <v>16244662</v>
      </c>
      <c r="F97" s="17">
        <f>100*E97/C97</f>
        <v>94.995089654570364</v>
      </c>
      <c r="G97" s="18">
        <f>100*E97/D97</f>
        <v>118.94690355290774</v>
      </c>
    </row>
    <row r="98" spans="1:7" ht="13.5" thickBot="1" x14ac:dyDescent="0.25">
      <c r="A98" s="24"/>
      <c r="B98" s="25"/>
      <c r="C98" s="25"/>
      <c r="D98" s="25"/>
      <c r="E98" s="25"/>
      <c r="F98" s="25"/>
      <c r="G98" s="25"/>
    </row>
    <row r="99" spans="1:7" ht="13.5" thickBot="1" x14ac:dyDescent="0.25">
      <c r="A99" s="26"/>
      <c r="B99" s="27" t="s">
        <v>123</v>
      </c>
      <c r="C99" s="28">
        <v>20152.8</v>
      </c>
      <c r="D99" s="29">
        <v>-1314797.03</v>
      </c>
      <c r="E99" s="30">
        <v>0</v>
      </c>
      <c r="F99" s="17">
        <f>100*E99/C99</f>
        <v>0</v>
      </c>
      <c r="G99" s="18">
        <f>100*E99/D99</f>
        <v>0</v>
      </c>
    </row>
  </sheetData>
  <mergeCells count="4">
    <mergeCell ref="A3:G3"/>
    <mergeCell ref="A29:G29"/>
    <mergeCell ref="A53:G53"/>
    <mergeCell ref="A80:G80"/>
  </mergeCells>
  <phoneticPr fontId="0" type="noConversion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1"/>
  <sheetViews>
    <sheetView workbookViewId="0">
      <selection activeCell="K13" sqref="K13"/>
    </sheetView>
  </sheetViews>
  <sheetFormatPr defaultRowHeight="12.75" x14ac:dyDescent="0.2"/>
  <cols>
    <col min="2" max="2" width="12.85546875" customWidth="1"/>
    <col min="3" max="3" width="35.7109375" style="1" customWidth="1"/>
    <col min="4" max="4" width="15.28515625" style="1" hidden="1" customWidth="1"/>
    <col min="5" max="5" width="14.42578125" style="1" hidden="1" customWidth="1"/>
    <col min="6" max="6" width="19.85546875" style="1" customWidth="1"/>
    <col min="7" max="7" width="4" style="1" hidden="1" customWidth="1"/>
    <col min="8" max="8" width="4.28515625" style="1" hidden="1" customWidth="1"/>
    <col min="9" max="9" width="6.5703125" style="1" hidden="1" customWidth="1"/>
    <col min="10" max="10" width="10.28515625" style="1" hidden="1" customWidth="1"/>
  </cols>
  <sheetData>
    <row r="2" spans="1:11" ht="15" x14ac:dyDescent="0.2">
      <c r="A2" s="68" t="s">
        <v>125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3.5" thickBot="1" x14ac:dyDescent="0.25">
      <c r="B5" s="24"/>
      <c r="C5" s="25"/>
      <c r="D5" s="25"/>
      <c r="E5" s="25"/>
      <c r="F5" s="25"/>
      <c r="G5" s="25"/>
      <c r="H5" s="25"/>
      <c r="I5" s="25"/>
      <c r="J5" s="25"/>
    </row>
    <row r="6" spans="1:11" x14ac:dyDescent="0.2">
      <c r="B6" s="32" t="s">
        <v>126</v>
      </c>
      <c r="C6" s="33" t="s">
        <v>127</v>
      </c>
      <c r="D6" s="34" t="s">
        <v>3</v>
      </c>
      <c r="E6" s="35" t="s">
        <v>4</v>
      </c>
      <c r="F6" s="36" t="s">
        <v>5</v>
      </c>
      <c r="G6" s="34" t="s">
        <v>6</v>
      </c>
      <c r="H6" s="36" t="s">
        <v>6</v>
      </c>
      <c r="I6" s="37" t="s">
        <v>128</v>
      </c>
      <c r="J6" s="33" t="s">
        <v>129</v>
      </c>
    </row>
    <row r="7" spans="1:11" ht="13.5" thickBot="1" x14ac:dyDescent="0.25">
      <c r="B7" s="38"/>
      <c r="C7" s="39"/>
      <c r="D7" s="40" t="s">
        <v>7</v>
      </c>
      <c r="E7" s="41" t="s">
        <v>7</v>
      </c>
      <c r="F7" s="42" t="s">
        <v>8</v>
      </c>
      <c r="G7" s="40" t="s">
        <v>9</v>
      </c>
      <c r="H7" s="42" t="s">
        <v>10</v>
      </c>
      <c r="I7" s="43" t="s">
        <v>8</v>
      </c>
      <c r="J7" s="44" t="s">
        <v>130</v>
      </c>
    </row>
    <row r="8" spans="1:11" ht="13.5" thickBot="1" x14ac:dyDescent="0.25">
      <c r="B8" s="45"/>
      <c r="C8" s="46" t="s">
        <v>131</v>
      </c>
      <c r="D8" s="47">
        <v>15650870.4</v>
      </c>
      <c r="E8" s="48">
        <v>16783877.699999999</v>
      </c>
      <c r="F8" s="49">
        <v>16777110.699999999</v>
      </c>
      <c r="G8" s="50">
        <f t="shared" ref="G8:G18" si="0">F8/D8</f>
        <v>1.0719602342371961</v>
      </c>
      <c r="H8" s="51">
        <f t="shared" ref="H8:H18" si="1">F8/E8</f>
        <v>0.99959681546058932</v>
      </c>
      <c r="I8" s="52">
        <v>0</v>
      </c>
      <c r="J8" s="53">
        <f t="shared" ref="J8:J18" si="2">I8-F8</f>
        <v>-16777110.699999999</v>
      </c>
    </row>
    <row r="9" spans="1:11" x14ac:dyDescent="0.2">
      <c r="B9" s="54" t="s">
        <v>132</v>
      </c>
      <c r="C9" s="55" t="s">
        <v>133</v>
      </c>
      <c r="D9" s="56">
        <v>591200</v>
      </c>
      <c r="E9" s="57">
        <v>604812</v>
      </c>
      <c r="F9" s="58">
        <v>722977</v>
      </c>
      <c r="G9" s="56">
        <f t="shared" si="0"/>
        <v>1.2228974966170501</v>
      </c>
      <c r="H9" s="58">
        <f t="shared" si="1"/>
        <v>1.1953747610827827</v>
      </c>
      <c r="I9" s="59">
        <v>0</v>
      </c>
      <c r="J9" s="60">
        <f t="shared" si="2"/>
        <v>-722977</v>
      </c>
    </row>
    <row r="10" spans="1:11" x14ac:dyDescent="0.2">
      <c r="B10" s="54" t="s">
        <v>134</v>
      </c>
      <c r="C10" s="55" t="s">
        <v>135</v>
      </c>
      <c r="D10" s="56">
        <v>4377607</v>
      </c>
      <c r="E10" s="57">
        <v>4443474.5</v>
      </c>
      <c r="F10" s="58">
        <v>2510708.4</v>
      </c>
      <c r="G10" s="56">
        <f t="shared" si="0"/>
        <v>0.57353444473201909</v>
      </c>
      <c r="H10" s="58">
        <f t="shared" si="1"/>
        <v>0.56503270132415517</v>
      </c>
      <c r="I10" s="59">
        <v>0</v>
      </c>
      <c r="J10" s="60">
        <f t="shared" si="2"/>
        <v>-2510708.4</v>
      </c>
    </row>
    <row r="11" spans="1:11" x14ac:dyDescent="0.2">
      <c r="B11" s="54" t="s">
        <v>136</v>
      </c>
      <c r="C11" s="55" t="s">
        <v>137</v>
      </c>
      <c r="D11" s="56">
        <v>3454703.8</v>
      </c>
      <c r="E11" s="57">
        <v>4228223.8</v>
      </c>
      <c r="F11" s="58">
        <v>4906072.7</v>
      </c>
      <c r="G11" s="56">
        <f t="shared" si="0"/>
        <v>1.4201138459395566</v>
      </c>
      <c r="H11" s="58">
        <f t="shared" si="1"/>
        <v>1.1603152841625839</v>
      </c>
      <c r="I11" s="59">
        <v>0</v>
      </c>
      <c r="J11" s="60">
        <f t="shared" si="2"/>
        <v>-4906072.7</v>
      </c>
    </row>
    <row r="12" spans="1:11" x14ac:dyDescent="0.2">
      <c r="B12" s="54" t="s">
        <v>138</v>
      </c>
      <c r="C12" s="55" t="s">
        <v>139</v>
      </c>
      <c r="D12" s="56">
        <v>1017900</v>
      </c>
      <c r="E12" s="57">
        <v>1214460.8</v>
      </c>
      <c r="F12" s="58">
        <v>1082167.8</v>
      </c>
      <c r="G12" s="56">
        <f t="shared" si="0"/>
        <v>1.0631376363100502</v>
      </c>
      <c r="H12" s="58">
        <f t="shared" si="1"/>
        <v>0.89106853016581511</v>
      </c>
      <c r="I12" s="59">
        <v>0</v>
      </c>
      <c r="J12" s="60">
        <f t="shared" si="2"/>
        <v>-1082167.8</v>
      </c>
    </row>
    <row r="13" spans="1:11" x14ac:dyDescent="0.2">
      <c r="B13" s="54" t="s">
        <v>140</v>
      </c>
      <c r="C13" s="55" t="s">
        <v>141</v>
      </c>
      <c r="D13" s="56">
        <v>890543</v>
      </c>
      <c r="E13" s="57">
        <v>1137245.3999999999</v>
      </c>
      <c r="F13" s="58">
        <v>908715.6</v>
      </c>
      <c r="G13" s="56">
        <f t="shared" si="0"/>
        <v>1.0204062016095798</v>
      </c>
      <c r="H13" s="58">
        <f t="shared" si="1"/>
        <v>0.79904970378424922</v>
      </c>
      <c r="I13" s="59">
        <v>0</v>
      </c>
      <c r="J13" s="60">
        <f t="shared" si="2"/>
        <v>-908715.6</v>
      </c>
    </row>
    <row r="14" spans="1:11" x14ac:dyDescent="0.2">
      <c r="B14" s="54" t="s">
        <v>142</v>
      </c>
      <c r="C14" s="55" t="s">
        <v>143</v>
      </c>
      <c r="D14" s="56">
        <v>690752.5</v>
      </c>
      <c r="E14" s="57">
        <v>873002.2</v>
      </c>
      <c r="F14" s="58">
        <v>858509</v>
      </c>
      <c r="G14" s="56">
        <f t="shared" si="0"/>
        <v>1.2428605035812392</v>
      </c>
      <c r="H14" s="58">
        <f t="shared" si="1"/>
        <v>0.98339843817117534</v>
      </c>
      <c r="I14" s="59">
        <v>0</v>
      </c>
      <c r="J14" s="60">
        <f t="shared" si="2"/>
        <v>-858509</v>
      </c>
    </row>
    <row r="15" spans="1:11" x14ac:dyDescent="0.2">
      <c r="B15" s="54" t="s">
        <v>144</v>
      </c>
      <c r="C15" s="55" t="s">
        <v>145</v>
      </c>
      <c r="D15" s="56">
        <v>460213.2</v>
      </c>
      <c r="E15" s="57">
        <v>418713.3</v>
      </c>
      <c r="F15" s="58">
        <v>562214.9</v>
      </c>
      <c r="G15" s="56">
        <f t="shared" si="0"/>
        <v>1.2216401007185365</v>
      </c>
      <c r="H15" s="58">
        <f t="shared" si="1"/>
        <v>1.3427204246915492</v>
      </c>
      <c r="I15" s="59">
        <v>0</v>
      </c>
      <c r="J15" s="60">
        <f t="shared" si="2"/>
        <v>-562214.9</v>
      </c>
    </row>
    <row r="16" spans="1:11" x14ac:dyDescent="0.2">
      <c r="B16" s="54" t="s">
        <v>146</v>
      </c>
      <c r="C16" s="55" t="s">
        <v>147</v>
      </c>
      <c r="D16" s="56">
        <v>638310</v>
      </c>
      <c r="E16" s="57">
        <v>1599690</v>
      </c>
      <c r="F16" s="58">
        <v>2171637.2000000002</v>
      </c>
      <c r="G16" s="56">
        <f t="shared" si="0"/>
        <v>3.4021669721608627</v>
      </c>
      <c r="H16" s="58">
        <f t="shared" si="1"/>
        <v>1.3575362726528266</v>
      </c>
      <c r="I16" s="59">
        <v>0</v>
      </c>
      <c r="J16" s="60">
        <f t="shared" si="2"/>
        <v>-2171637.2000000002</v>
      </c>
    </row>
    <row r="17" spans="2:10" x14ac:dyDescent="0.2">
      <c r="B17" s="54" t="s">
        <v>148</v>
      </c>
      <c r="C17" s="55" t="s">
        <v>149</v>
      </c>
      <c r="D17" s="56">
        <v>2062640.9</v>
      </c>
      <c r="E17" s="57">
        <v>2206344.5</v>
      </c>
      <c r="F17" s="58">
        <v>2254108.1</v>
      </c>
      <c r="G17" s="56">
        <f t="shared" si="0"/>
        <v>1.0928262403795057</v>
      </c>
      <c r="H17" s="58">
        <f t="shared" si="1"/>
        <v>1.0216482965375535</v>
      </c>
      <c r="I17" s="59">
        <v>0</v>
      </c>
      <c r="J17" s="60">
        <f t="shared" si="2"/>
        <v>-2254108.1</v>
      </c>
    </row>
    <row r="18" spans="2:10" ht="13.5" thickBot="1" x14ac:dyDescent="0.25">
      <c r="B18" s="54" t="s">
        <v>150</v>
      </c>
      <c r="C18" s="55" t="s">
        <v>151</v>
      </c>
      <c r="D18" s="56">
        <v>1467000</v>
      </c>
      <c r="E18" s="57">
        <v>57911.199999999997</v>
      </c>
      <c r="F18" s="58">
        <v>800000</v>
      </c>
      <c r="G18" s="56">
        <f t="shared" si="0"/>
        <v>0.54533060668029998</v>
      </c>
      <c r="H18" s="58">
        <f t="shared" si="1"/>
        <v>13.814253546809599</v>
      </c>
      <c r="I18" s="59">
        <v>0</v>
      </c>
      <c r="J18" s="60">
        <f t="shared" si="2"/>
        <v>-800000</v>
      </c>
    </row>
    <row r="19" spans="2:10" ht="13.5" thickBot="1" x14ac:dyDescent="0.25">
      <c r="B19" s="61"/>
      <c r="C19" s="62"/>
      <c r="D19" s="50"/>
      <c r="E19" s="63"/>
      <c r="F19" s="51"/>
      <c r="G19" s="50"/>
      <c r="H19" s="51"/>
      <c r="I19" s="52"/>
      <c r="J19" s="53"/>
    </row>
    <row r="20" spans="2:10" x14ac:dyDescent="0.2">
      <c r="B20" s="64"/>
      <c r="C20" s="65"/>
      <c r="D20" s="65"/>
      <c r="E20" s="65"/>
      <c r="F20" s="65"/>
      <c r="G20" s="65"/>
      <c r="H20" s="65"/>
      <c r="I20" s="65"/>
      <c r="J20" s="65"/>
    </row>
    <row r="21" spans="2:10" x14ac:dyDescent="0.2">
      <c r="B21" s="64"/>
      <c r="C21" s="65"/>
      <c r="D21" s="65"/>
      <c r="E21" s="65"/>
      <c r="F21" s="65"/>
      <c r="G21" s="65"/>
      <c r="H21" s="65"/>
      <c r="I21" s="65"/>
      <c r="J21" s="65"/>
    </row>
    <row r="22" spans="2:10" ht="13.5" thickBot="1" x14ac:dyDescent="0.25">
      <c r="B22" s="66"/>
      <c r="C22" s="67"/>
      <c r="D22" s="67"/>
      <c r="E22" s="67"/>
      <c r="F22" s="67"/>
      <c r="G22" s="67"/>
      <c r="H22" s="67"/>
      <c r="I22" s="67"/>
      <c r="J22" s="67"/>
    </row>
    <row r="23" spans="2:10" x14ac:dyDescent="0.2">
      <c r="B23" s="32" t="s">
        <v>126</v>
      </c>
      <c r="C23" s="33" t="s">
        <v>127</v>
      </c>
      <c r="D23" s="34" t="s">
        <v>3</v>
      </c>
      <c r="E23" s="35" t="s">
        <v>4</v>
      </c>
      <c r="F23" s="36" t="s">
        <v>5</v>
      </c>
      <c r="G23" s="34" t="s">
        <v>6</v>
      </c>
      <c r="H23" s="36" t="s">
        <v>6</v>
      </c>
      <c r="I23" s="37" t="s">
        <v>128</v>
      </c>
      <c r="J23" s="33" t="s">
        <v>129</v>
      </c>
    </row>
    <row r="24" spans="2:10" ht="13.5" thickBot="1" x14ac:dyDescent="0.25">
      <c r="B24" s="38"/>
      <c r="C24" s="39"/>
      <c r="D24" s="40" t="s">
        <v>7</v>
      </c>
      <c r="E24" s="41" t="s">
        <v>7</v>
      </c>
      <c r="F24" s="42" t="s">
        <v>8</v>
      </c>
      <c r="G24" s="40" t="s">
        <v>9</v>
      </c>
      <c r="H24" s="42" t="s">
        <v>10</v>
      </c>
      <c r="I24" s="43" t="s">
        <v>8</v>
      </c>
      <c r="J24" s="44" t="s">
        <v>130</v>
      </c>
    </row>
    <row r="25" spans="2:10" ht="13.5" thickBot="1" x14ac:dyDescent="0.25">
      <c r="B25" s="45"/>
      <c r="C25" s="46" t="s">
        <v>152</v>
      </c>
      <c r="D25" s="47">
        <v>49763787.399999999</v>
      </c>
      <c r="E25" s="48">
        <v>62202649.600000001</v>
      </c>
      <c r="F25" s="49">
        <v>53563778.600000001</v>
      </c>
      <c r="G25" s="50">
        <f t="shared" ref="G25:G35" si="3">F25/D25</f>
        <v>1.0763605705782757</v>
      </c>
      <c r="H25" s="51">
        <f t="shared" ref="H25:H35" si="4">F25/E25</f>
        <v>0.86111731484827292</v>
      </c>
      <c r="I25" s="52">
        <v>0</v>
      </c>
      <c r="J25" s="53">
        <f t="shared" ref="J25:J35" si="5">I25-F25</f>
        <v>-53563778.600000001</v>
      </c>
    </row>
    <row r="26" spans="2:10" x14ac:dyDescent="0.2">
      <c r="B26" s="54" t="s">
        <v>132</v>
      </c>
      <c r="C26" s="55" t="s">
        <v>133</v>
      </c>
      <c r="D26" s="56">
        <v>397940.5</v>
      </c>
      <c r="E26" s="57">
        <v>443684.6</v>
      </c>
      <c r="F26" s="58">
        <v>404649.6</v>
      </c>
      <c r="G26" s="56">
        <f t="shared" si="3"/>
        <v>1.0168595556370863</v>
      </c>
      <c r="H26" s="58">
        <f t="shared" si="4"/>
        <v>0.91202083642299059</v>
      </c>
      <c r="I26" s="59">
        <v>0</v>
      </c>
      <c r="J26" s="60">
        <f t="shared" si="5"/>
        <v>-404649.6</v>
      </c>
    </row>
    <row r="27" spans="2:10" x14ac:dyDescent="0.2">
      <c r="B27" s="54" t="s">
        <v>134</v>
      </c>
      <c r="C27" s="55" t="s">
        <v>135</v>
      </c>
      <c r="D27" s="56">
        <v>1924773.1</v>
      </c>
      <c r="E27" s="57">
        <v>2834436.2</v>
      </c>
      <c r="F27" s="58">
        <v>2026339.1</v>
      </c>
      <c r="G27" s="56">
        <f t="shared" si="3"/>
        <v>1.0527677781864262</v>
      </c>
      <c r="H27" s="58">
        <f t="shared" si="4"/>
        <v>0.71490023306927841</v>
      </c>
      <c r="I27" s="59">
        <v>0</v>
      </c>
      <c r="J27" s="60">
        <f t="shared" si="5"/>
        <v>-2026339.1</v>
      </c>
    </row>
    <row r="28" spans="2:10" x14ac:dyDescent="0.2">
      <c r="B28" s="54" t="s">
        <v>136</v>
      </c>
      <c r="C28" s="55" t="s">
        <v>137</v>
      </c>
      <c r="D28" s="56">
        <v>18438934.600000001</v>
      </c>
      <c r="E28" s="57">
        <v>20714559.800000001</v>
      </c>
      <c r="F28" s="58">
        <v>19555141.699999999</v>
      </c>
      <c r="G28" s="56">
        <f t="shared" si="3"/>
        <v>1.0605353359190286</v>
      </c>
      <c r="H28" s="58">
        <f t="shared" si="4"/>
        <v>0.94402883231918833</v>
      </c>
      <c r="I28" s="59">
        <v>0</v>
      </c>
      <c r="J28" s="60">
        <f t="shared" si="5"/>
        <v>-19555141.699999999</v>
      </c>
    </row>
    <row r="29" spans="2:10" x14ac:dyDescent="0.2">
      <c r="B29" s="54" t="s">
        <v>138</v>
      </c>
      <c r="C29" s="55" t="s">
        <v>139</v>
      </c>
      <c r="D29" s="56">
        <v>11571575.1</v>
      </c>
      <c r="E29" s="57">
        <v>16384072.4</v>
      </c>
      <c r="F29" s="58">
        <v>12879036.6</v>
      </c>
      <c r="G29" s="56">
        <f t="shared" si="3"/>
        <v>1.1129890692236013</v>
      </c>
      <c r="H29" s="58">
        <f t="shared" si="4"/>
        <v>0.78607053762775114</v>
      </c>
      <c r="I29" s="59">
        <v>0</v>
      </c>
      <c r="J29" s="60">
        <f t="shared" si="5"/>
        <v>-12879036.6</v>
      </c>
    </row>
    <row r="30" spans="2:10" x14ac:dyDescent="0.2">
      <c r="B30" s="54" t="s">
        <v>140</v>
      </c>
      <c r="C30" s="55" t="s">
        <v>141</v>
      </c>
      <c r="D30" s="56">
        <v>1954573.7</v>
      </c>
      <c r="E30" s="57">
        <v>3770682.6</v>
      </c>
      <c r="F30" s="58">
        <v>2586052.1</v>
      </c>
      <c r="G30" s="56">
        <f t="shared" si="3"/>
        <v>1.32307730325032</v>
      </c>
      <c r="H30" s="58">
        <f t="shared" si="4"/>
        <v>0.68583128688688888</v>
      </c>
      <c r="I30" s="59">
        <v>0</v>
      </c>
      <c r="J30" s="60">
        <f t="shared" si="5"/>
        <v>-2586052.1</v>
      </c>
    </row>
    <row r="31" spans="2:10" x14ac:dyDescent="0.2">
      <c r="B31" s="54" t="s">
        <v>142</v>
      </c>
      <c r="C31" s="55" t="s">
        <v>143</v>
      </c>
      <c r="D31" s="56">
        <v>1641773.3</v>
      </c>
      <c r="E31" s="57">
        <v>1846928.7</v>
      </c>
      <c r="F31" s="58">
        <v>1828034.9</v>
      </c>
      <c r="G31" s="56">
        <f t="shared" si="3"/>
        <v>1.1134514734768801</v>
      </c>
      <c r="H31" s="58">
        <f t="shared" si="4"/>
        <v>0.98977015192844209</v>
      </c>
      <c r="I31" s="59">
        <v>0</v>
      </c>
      <c r="J31" s="60">
        <f t="shared" si="5"/>
        <v>-1828034.9</v>
      </c>
    </row>
    <row r="32" spans="2:10" x14ac:dyDescent="0.2">
      <c r="B32" s="54" t="s">
        <v>144</v>
      </c>
      <c r="C32" s="55" t="s">
        <v>145</v>
      </c>
      <c r="D32" s="56">
        <v>2579533.9</v>
      </c>
      <c r="E32" s="57">
        <v>2926878.8</v>
      </c>
      <c r="F32" s="58">
        <v>2528508.1</v>
      </c>
      <c r="G32" s="56">
        <f t="shared" si="3"/>
        <v>0.98021898452274658</v>
      </c>
      <c r="H32" s="58">
        <f t="shared" si="4"/>
        <v>0.86389231422906898</v>
      </c>
      <c r="I32" s="59">
        <v>0</v>
      </c>
      <c r="J32" s="60">
        <f t="shared" si="5"/>
        <v>-2528508.1</v>
      </c>
    </row>
    <row r="33" spans="2:10" x14ac:dyDescent="0.2">
      <c r="B33" s="54" t="s">
        <v>146</v>
      </c>
      <c r="C33" s="55" t="s">
        <v>147</v>
      </c>
      <c r="D33" s="56">
        <v>724767</v>
      </c>
      <c r="E33" s="57">
        <v>1675174</v>
      </c>
      <c r="F33" s="58">
        <v>777558.8</v>
      </c>
      <c r="G33" s="56">
        <f t="shared" si="3"/>
        <v>1.0728396850298096</v>
      </c>
      <c r="H33" s="58">
        <f t="shared" si="4"/>
        <v>0.46416599111495288</v>
      </c>
      <c r="I33" s="59">
        <v>0</v>
      </c>
      <c r="J33" s="60">
        <f t="shared" si="5"/>
        <v>-777558.8</v>
      </c>
    </row>
    <row r="34" spans="2:10" x14ac:dyDescent="0.2">
      <c r="B34" s="54" t="s">
        <v>148</v>
      </c>
      <c r="C34" s="55" t="s">
        <v>149</v>
      </c>
      <c r="D34" s="56">
        <v>3509626.1</v>
      </c>
      <c r="E34" s="57">
        <v>4062801.1</v>
      </c>
      <c r="F34" s="58">
        <v>3981244.2</v>
      </c>
      <c r="G34" s="56">
        <f t="shared" si="3"/>
        <v>1.1343784456127677</v>
      </c>
      <c r="H34" s="58">
        <f t="shared" si="4"/>
        <v>0.97992594321193816</v>
      </c>
      <c r="I34" s="59">
        <v>0</v>
      </c>
      <c r="J34" s="60">
        <f t="shared" si="5"/>
        <v>-3981244.2</v>
      </c>
    </row>
    <row r="35" spans="2:10" ht="13.5" thickBot="1" x14ac:dyDescent="0.25">
      <c r="B35" s="54" t="s">
        <v>150</v>
      </c>
      <c r="C35" s="55" t="s">
        <v>151</v>
      </c>
      <c r="D35" s="56">
        <v>7020290.0999999996</v>
      </c>
      <c r="E35" s="57">
        <v>7543431.4000000004</v>
      </c>
      <c r="F35" s="58">
        <v>6997213.5</v>
      </c>
      <c r="G35" s="56">
        <f t="shared" si="3"/>
        <v>0.99671287088264349</v>
      </c>
      <c r="H35" s="58">
        <f t="shared" si="4"/>
        <v>0.92759026084601226</v>
      </c>
      <c r="I35" s="59">
        <v>0</v>
      </c>
      <c r="J35" s="60">
        <f t="shared" si="5"/>
        <v>-6997213.5</v>
      </c>
    </row>
    <row r="36" spans="2:10" ht="13.5" thickBot="1" x14ac:dyDescent="0.25">
      <c r="B36" s="61"/>
      <c r="C36" s="62"/>
      <c r="D36" s="50"/>
      <c r="E36" s="63"/>
      <c r="F36" s="51"/>
      <c r="G36" s="50"/>
      <c r="H36" s="51"/>
      <c r="I36" s="52"/>
      <c r="J36" s="53"/>
    </row>
    <row r="37" spans="2:10" x14ac:dyDescent="0.2">
      <c r="B37" s="64"/>
      <c r="C37" s="65"/>
      <c r="D37" s="65"/>
      <c r="E37" s="65"/>
      <c r="F37" s="65"/>
      <c r="G37" s="65"/>
      <c r="H37" s="65"/>
      <c r="I37" s="65"/>
      <c r="J37" s="65"/>
    </row>
    <row r="38" spans="2:10" x14ac:dyDescent="0.2">
      <c r="B38" s="64"/>
      <c r="C38" s="65"/>
      <c r="D38" s="65"/>
      <c r="E38" s="65"/>
      <c r="F38" s="65"/>
      <c r="G38" s="65"/>
      <c r="H38" s="65"/>
      <c r="I38" s="65"/>
      <c r="J38" s="65"/>
    </row>
    <row r="39" spans="2:10" x14ac:dyDescent="0.2">
      <c r="B39" s="64"/>
      <c r="C39" s="65"/>
      <c r="D39" s="65"/>
      <c r="E39" s="65"/>
      <c r="F39" s="65"/>
      <c r="G39" s="65"/>
      <c r="H39" s="65"/>
      <c r="I39" s="65"/>
      <c r="J39" s="65"/>
    </row>
    <row r="40" spans="2:10" ht="13.5" thickBot="1" x14ac:dyDescent="0.25">
      <c r="B40" s="70"/>
      <c r="C40" s="70"/>
      <c r="D40" s="70"/>
      <c r="E40" s="70"/>
      <c r="F40" s="70"/>
      <c r="G40" s="70"/>
      <c r="H40" s="70"/>
      <c r="I40" s="70"/>
      <c r="J40" s="70"/>
    </row>
    <row r="41" spans="2:10" x14ac:dyDescent="0.2">
      <c r="B41" s="32" t="s">
        <v>126</v>
      </c>
      <c r="C41" s="33" t="s">
        <v>127</v>
      </c>
      <c r="D41" s="34" t="s">
        <v>3</v>
      </c>
      <c r="E41" s="35" t="s">
        <v>4</v>
      </c>
      <c r="F41" s="36" t="s">
        <v>5</v>
      </c>
      <c r="G41" s="34" t="s">
        <v>6</v>
      </c>
      <c r="H41" s="36" t="s">
        <v>6</v>
      </c>
      <c r="I41" s="37" t="s">
        <v>128</v>
      </c>
      <c r="J41" s="33" t="s">
        <v>129</v>
      </c>
    </row>
    <row r="42" spans="2:10" ht="13.5" thickBot="1" x14ac:dyDescent="0.25">
      <c r="B42" s="38"/>
      <c r="C42" s="39"/>
      <c r="D42" s="40" t="s">
        <v>7</v>
      </c>
      <c r="E42" s="41" t="s">
        <v>7</v>
      </c>
      <c r="F42" s="42" t="s">
        <v>8</v>
      </c>
      <c r="G42" s="40" t="s">
        <v>9</v>
      </c>
      <c r="H42" s="42" t="s">
        <v>10</v>
      </c>
      <c r="I42" s="43" t="s">
        <v>8</v>
      </c>
      <c r="J42" s="44" t="s">
        <v>130</v>
      </c>
    </row>
    <row r="43" spans="2:10" ht="13.5" thickBot="1" x14ac:dyDescent="0.25">
      <c r="B43" s="45"/>
      <c r="C43" s="46" t="s">
        <v>153</v>
      </c>
      <c r="D43" s="47">
        <v>65414657.799999997</v>
      </c>
      <c r="E43" s="48">
        <v>78986527.299999997</v>
      </c>
      <c r="F43" s="49">
        <v>70340889.299999997</v>
      </c>
      <c r="G43" s="50">
        <f t="shared" ref="G43:G53" si="6">F43/D43</f>
        <v>1.0753077622917719</v>
      </c>
      <c r="H43" s="51">
        <f t="shared" ref="H43:H53" si="7">F43/E43</f>
        <v>0.89054287743069316</v>
      </c>
      <c r="I43" s="52">
        <v>0</v>
      </c>
      <c r="J43" s="53">
        <f t="shared" ref="J43:J53" si="8">I43-F43</f>
        <v>-70340889.299999997</v>
      </c>
    </row>
    <row r="44" spans="2:10" x14ac:dyDescent="0.2">
      <c r="B44" s="54" t="s">
        <v>132</v>
      </c>
      <c r="C44" s="55" t="s">
        <v>133</v>
      </c>
      <c r="D44" s="56">
        <v>989140.5</v>
      </c>
      <c r="E44" s="57">
        <v>1048496.6</v>
      </c>
      <c r="F44" s="58">
        <v>1127626.6000000001</v>
      </c>
      <c r="G44" s="56">
        <f t="shared" si="6"/>
        <v>1.1400065005931919</v>
      </c>
      <c r="H44" s="58">
        <f t="shared" si="7"/>
        <v>1.0754699633742257</v>
      </c>
      <c r="I44" s="59">
        <v>0</v>
      </c>
      <c r="J44" s="60">
        <f t="shared" si="8"/>
        <v>-1127626.6000000001</v>
      </c>
    </row>
    <row r="45" spans="2:10" x14ac:dyDescent="0.2">
      <c r="B45" s="54" t="s">
        <v>134</v>
      </c>
      <c r="C45" s="55" t="s">
        <v>135</v>
      </c>
      <c r="D45" s="56">
        <v>6302380.0999999996</v>
      </c>
      <c r="E45" s="57">
        <v>7277910.7000000002</v>
      </c>
      <c r="F45" s="58">
        <v>4537047.5</v>
      </c>
      <c r="G45" s="56">
        <f t="shared" si="6"/>
        <v>0.71989429834611218</v>
      </c>
      <c r="H45" s="58">
        <f t="shared" si="7"/>
        <v>0.62339972102158381</v>
      </c>
      <c r="I45" s="59">
        <v>0</v>
      </c>
      <c r="J45" s="60">
        <f t="shared" si="8"/>
        <v>-4537047.5</v>
      </c>
    </row>
    <row r="46" spans="2:10" x14ac:dyDescent="0.2">
      <c r="B46" s="54" t="s">
        <v>136</v>
      </c>
      <c r="C46" s="55" t="s">
        <v>137</v>
      </c>
      <c r="D46" s="56">
        <v>21893638.399999999</v>
      </c>
      <c r="E46" s="57">
        <v>24942783.600000001</v>
      </c>
      <c r="F46" s="58">
        <v>24461214.399999999</v>
      </c>
      <c r="G46" s="56">
        <f t="shared" si="6"/>
        <v>1.1172749797493686</v>
      </c>
      <c r="H46" s="58">
        <f t="shared" si="7"/>
        <v>0.98069304502164689</v>
      </c>
      <c r="I46" s="59">
        <v>0</v>
      </c>
      <c r="J46" s="60">
        <f t="shared" si="8"/>
        <v>-24461214.399999999</v>
      </c>
    </row>
    <row r="47" spans="2:10" x14ac:dyDescent="0.2">
      <c r="B47" s="54" t="s">
        <v>138</v>
      </c>
      <c r="C47" s="55" t="s">
        <v>139</v>
      </c>
      <c r="D47" s="56">
        <v>12589475.1</v>
      </c>
      <c r="E47" s="57">
        <v>17598533.199999999</v>
      </c>
      <c r="F47" s="58">
        <v>13961204.4</v>
      </c>
      <c r="G47" s="56">
        <f t="shared" si="6"/>
        <v>1.1089584187668</v>
      </c>
      <c r="H47" s="58">
        <f t="shared" si="7"/>
        <v>0.79331636570711483</v>
      </c>
      <c r="I47" s="59">
        <v>0</v>
      </c>
      <c r="J47" s="60">
        <f t="shared" si="8"/>
        <v>-13961204.4</v>
      </c>
    </row>
    <row r="48" spans="2:10" x14ac:dyDescent="0.2">
      <c r="B48" s="54" t="s">
        <v>140</v>
      </c>
      <c r="C48" s="55" t="s">
        <v>141</v>
      </c>
      <c r="D48" s="56">
        <v>2845116.7</v>
      </c>
      <c r="E48" s="57">
        <v>4907928</v>
      </c>
      <c r="F48" s="58">
        <v>3494767.7</v>
      </c>
      <c r="G48" s="56">
        <f t="shared" si="6"/>
        <v>1.2283389640924043</v>
      </c>
      <c r="H48" s="58">
        <f t="shared" si="7"/>
        <v>0.71206580455133006</v>
      </c>
      <c r="I48" s="59">
        <v>0</v>
      </c>
      <c r="J48" s="60">
        <f t="shared" si="8"/>
        <v>-3494767.7</v>
      </c>
    </row>
    <row r="49" spans="2:10" x14ac:dyDescent="0.2">
      <c r="B49" s="54" t="s">
        <v>142</v>
      </c>
      <c r="C49" s="55" t="s">
        <v>143</v>
      </c>
      <c r="D49" s="56">
        <v>2332525.7999999998</v>
      </c>
      <c r="E49" s="57">
        <v>2719930.9</v>
      </c>
      <c r="F49" s="58">
        <v>2686543.9</v>
      </c>
      <c r="G49" s="56">
        <f t="shared" si="6"/>
        <v>1.1517745698675659</v>
      </c>
      <c r="H49" s="58">
        <f t="shared" si="7"/>
        <v>0.98772505580932224</v>
      </c>
      <c r="I49" s="59">
        <v>0</v>
      </c>
      <c r="J49" s="60">
        <f t="shared" si="8"/>
        <v>-2686543.9</v>
      </c>
    </row>
    <row r="50" spans="2:10" x14ac:dyDescent="0.2">
      <c r="B50" s="54" t="s">
        <v>144</v>
      </c>
      <c r="C50" s="55" t="s">
        <v>145</v>
      </c>
      <c r="D50" s="56">
        <v>3039747.1</v>
      </c>
      <c r="E50" s="57">
        <v>3345592.1</v>
      </c>
      <c r="F50" s="58">
        <v>3090723</v>
      </c>
      <c r="G50" s="56">
        <f t="shared" si="6"/>
        <v>1.0167697832494025</v>
      </c>
      <c r="H50" s="58">
        <f t="shared" si="7"/>
        <v>0.92381943393517696</v>
      </c>
      <c r="I50" s="59">
        <v>0</v>
      </c>
      <c r="J50" s="60">
        <f t="shared" si="8"/>
        <v>-3090723</v>
      </c>
    </row>
    <row r="51" spans="2:10" x14ac:dyDescent="0.2">
      <c r="B51" s="54" t="s">
        <v>146</v>
      </c>
      <c r="C51" s="55" t="s">
        <v>147</v>
      </c>
      <c r="D51" s="56">
        <v>1363077</v>
      </c>
      <c r="E51" s="57">
        <v>3274864</v>
      </c>
      <c r="F51" s="58">
        <v>2949196</v>
      </c>
      <c r="G51" s="56">
        <f t="shared" si="6"/>
        <v>2.1636312548740828</v>
      </c>
      <c r="H51" s="58">
        <f t="shared" si="7"/>
        <v>0.90055525969933403</v>
      </c>
      <c r="I51" s="59">
        <v>0</v>
      </c>
      <c r="J51" s="60">
        <f t="shared" si="8"/>
        <v>-2949196</v>
      </c>
    </row>
    <row r="52" spans="2:10" x14ac:dyDescent="0.2">
      <c r="B52" s="54" t="s">
        <v>148</v>
      </c>
      <c r="C52" s="55" t="s">
        <v>149</v>
      </c>
      <c r="D52" s="56">
        <v>5572267</v>
      </c>
      <c r="E52" s="57">
        <v>6269145.5999999996</v>
      </c>
      <c r="F52" s="58">
        <v>6235352.2999999998</v>
      </c>
      <c r="G52" s="56">
        <f t="shared" si="6"/>
        <v>1.1189974026729157</v>
      </c>
      <c r="H52" s="58">
        <f t="shared" si="7"/>
        <v>0.99460958443842817</v>
      </c>
      <c r="I52" s="59">
        <v>0</v>
      </c>
      <c r="J52" s="60">
        <f t="shared" si="8"/>
        <v>-6235352.2999999998</v>
      </c>
    </row>
    <row r="53" spans="2:10" ht="13.5" thickBot="1" x14ac:dyDescent="0.25">
      <c r="B53" s="54" t="s">
        <v>150</v>
      </c>
      <c r="C53" s="55" t="s">
        <v>151</v>
      </c>
      <c r="D53" s="56">
        <v>8487290.0999999996</v>
      </c>
      <c r="E53" s="57">
        <v>7601342.5999999996</v>
      </c>
      <c r="F53" s="58">
        <v>7797213.5</v>
      </c>
      <c r="G53" s="56">
        <f t="shared" si="6"/>
        <v>0.91869294063602236</v>
      </c>
      <c r="H53" s="58">
        <f t="shared" si="7"/>
        <v>1.0257679347330038</v>
      </c>
      <c r="I53" s="59">
        <v>0</v>
      </c>
      <c r="J53" s="60">
        <f t="shared" si="8"/>
        <v>-7797213.5</v>
      </c>
    </row>
    <row r="54" spans="2:10" ht="13.5" thickBot="1" x14ac:dyDescent="0.25">
      <c r="B54" s="61"/>
      <c r="C54" s="62"/>
      <c r="D54" s="50"/>
      <c r="E54" s="63"/>
      <c r="F54" s="51"/>
      <c r="G54" s="50"/>
      <c r="H54" s="51"/>
      <c r="I54" s="52"/>
      <c r="J54" s="53"/>
    </row>
    <row r="55" spans="2:10" x14ac:dyDescent="0.2">
      <c r="B55" s="64"/>
      <c r="C55" s="65"/>
      <c r="D55" s="65"/>
      <c r="E55" s="65"/>
      <c r="F55" s="65"/>
      <c r="G55" s="65"/>
      <c r="H55" s="65"/>
      <c r="I55" s="65"/>
      <c r="J55" s="65"/>
    </row>
    <row r="56" spans="2:10" x14ac:dyDescent="0.2">
      <c r="B56" s="64"/>
      <c r="C56" s="65"/>
      <c r="D56" s="65"/>
      <c r="E56" s="65"/>
      <c r="F56" s="65"/>
      <c r="G56" s="65"/>
      <c r="H56" s="65"/>
      <c r="I56" s="65"/>
      <c r="J56" s="65"/>
    </row>
    <row r="57" spans="2:10" ht="13.5" thickBot="1" x14ac:dyDescent="0.25">
      <c r="G57" s="67"/>
      <c r="H57" s="67"/>
      <c r="I57" s="67"/>
      <c r="J57" s="67"/>
    </row>
    <row r="58" spans="2:10" x14ac:dyDescent="0.2">
      <c r="G58" s="34" t="s">
        <v>6</v>
      </c>
      <c r="H58" s="36" t="s">
        <v>6</v>
      </c>
      <c r="I58" s="37"/>
      <c r="J58" s="33"/>
    </row>
    <row r="59" spans="2:10" ht="13.5" thickBot="1" x14ac:dyDescent="0.25">
      <c r="G59" s="40" t="s">
        <v>9</v>
      </c>
      <c r="H59" s="42" t="s">
        <v>10</v>
      </c>
      <c r="I59" s="43"/>
      <c r="J59" s="44"/>
    </row>
    <row r="60" spans="2:10" ht="13.5" thickBot="1" x14ac:dyDescent="0.25">
      <c r="G60" s="50" t="e">
        <f>#REF!/#REF!</f>
        <v>#REF!</v>
      </c>
      <c r="H60" s="51" t="e">
        <f>#REF!/#REF!</f>
        <v>#REF!</v>
      </c>
      <c r="I60" s="52"/>
      <c r="J60" s="53"/>
    </row>
    <row r="61" spans="2:10" x14ac:dyDescent="0.2">
      <c r="G61" s="56" t="e">
        <f>#REF!/#REF!</f>
        <v>#REF!</v>
      </c>
      <c r="H61" s="58" t="e">
        <f>#REF!/#REF!</f>
        <v>#REF!</v>
      </c>
      <c r="I61" s="59"/>
      <c r="J61" s="60"/>
    </row>
    <row r="62" spans="2:10" x14ac:dyDescent="0.2">
      <c r="G62" s="56" t="e">
        <f>#REF!/#REF!</f>
        <v>#REF!</v>
      </c>
      <c r="H62" s="58" t="e">
        <f>#REF!/#REF!</f>
        <v>#REF!</v>
      </c>
      <c r="I62" s="59"/>
      <c r="J62" s="60"/>
    </row>
    <row r="63" spans="2:10" x14ac:dyDescent="0.2">
      <c r="G63" s="56" t="e">
        <f>#REF!/#REF!</f>
        <v>#REF!</v>
      </c>
      <c r="H63" s="58" t="e">
        <f>#REF!/#REF!</f>
        <v>#REF!</v>
      </c>
      <c r="I63" s="59"/>
      <c r="J63" s="60"/>
    </row>
    <row r="64" spans="2:10" x14ac:dyDescent="0.2">
      <c r="G64" s="56" t="e">
        <f>#REF!/#REF!</f>
        <v>#REF!</v>
      </c>
      <c r="H64" s="58" t="e">
        <f>#REF!/#REF!</f>
        <v>#REF!</v>
      </c>
      <c r="I64" s="59"/>
      <c r="J64" s="60"/>
    </row>
    <row r="65" spans="7:10" x14ac:dyDescent="0.2">
      <c r="G65" s="56" t="e">
        <f>#REF!/#REF!</f>
        <v>#REF!</v>
      </c>
      <c r="H65" s="58" t="e">
        <f>#REF!/#REF!</f>
        <v>#REF!</v>
      </c>
      <c r="I65" s="59"/>
      <c r="J65" s="60"/>
    </row>
    <row r="66" spans="7:10" x14ac:dyDescent="0.2">
      <c r="G66" s="56" t="e">
        <f>#REF!/#REF!</f>
        <v>#REF!</v>
      </c>
      <c r="H66" s="58" t="e">
        <f>#REF!/#REF!</f>
        <v>#REF!</v>
      </c>
      <c r="I66" s="59"/>
      <c r="J66" s="60"/>
    </row>
    <row r="67" spans="7:10" x14ac:dyDescent="0.2">
      <c r="G67" s="56" t="e">
        <f>#REF!/#REF!</f>
        <v>#REF!</v>
      </c>
      <c r="H67" s="58" t="e">
        <f>#REF!/#REF!</f>
        <v>#REF!</v>
      </c>
      <c r="I67" s="59"/>
      <c r="J67" s="60"/>
    </row>
    <row r="68" spans="7:10" x14ac:dyDescent="0.2">
      <c r="G68" s="56" t="e">
        <f>#REF!/#REF!</f>
        <v>#REF!</v>
      </c>
      <c r="H68" s="58" t="e">
        <f>#REF!/#REF!</f>
        <v>#REF!</v>
      </c>
      <c r="I68" s="59"/>
      <c r="J68" s="60"/>
    </row>
    <row r="69" spans="7:10" x14ac:dyDescent="0.2">
      <c r="G69" s="56" t="e">
        <f>#REF!/#REF!</f>
        <v>#REF!</v>
      </c>
      <c r="H69" s="58" t="e">
        <f>#REF!/#REF!</f>
        <v>#REF!</v>
      </c>
      <c r="I69" s="59"/>
      <c r="J69" s="60"/>
    </row>
    <row r="70" spans="7:10" ht="13.5" thickBot="1" x14ac:dyDescent="0.25">
      <c r="G70" s="56" t="e">
        <f>#REF!/#REF!</f>
        <v>#REF!</v>
      </c>
      <c r="H70" s="58">
        <v>0</v>
      </c>
      <c r="I70" s="59"/>
      <c r="J70" s="60"/>
    </row>
    <row r="71" spans="7:10" ht="13.5" thickBot="1" x14ac:dyDescent="0.25">
      <c r="G71" s="50"/>
      <c r="H71" s="51"/>
      <c r="I71" s="52"/>
      <c r="J71" s="53"/>
    </row>
  </sheetData>
  <mergeCells count="2">
    <mergeCell ref="A2:K2"/>
    <mergeCell ref="B40:J4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</vt:lpstr>
      <vt:lpstr>rekapitulace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Goth Jiří</dc:creator>
  <cp:lastModifiedBy>Paneš Patrik (MHMP)</cp:lastModifiedBy>
  <cp:lastPrinted>2017-12-01T10:23:26Z</cp:lastPrinted>
  <dcterms:created xsi:type="dcterms:W3CDTF">2001-10-24T13:08:44Z</dcterms:created>
  <dcterms:modified xsi:type="dcterms:W3CDTF">2017-12-01T10:23:36Z</dcterms:modified>
</cp:coreProperties>
</file>