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tabRatio="776"/>
  </bookViews>
  <sheets>
    <sheet name="SUMÁŘ" sheetId="12" r:id="rId1"/>
    <sheet name="Kap. 01" sheetId="2" r:id="rId2"/>
    <sheet name="Kap. 02" sheetId="3" r:id="rId3"/>
    <sheet name="Kap. 03" sheetId="4" r:id="rId4"/>
    <sheet name="Kap. 04" sheetId="5" r:id="rId5"/>
    <sheet name="Kap. 05" sheetId="6" r:id="rId6"/>
    <sheet name="Kap. 06" sheetId="7" r:id="rId7"/>
    <sheet name="Kap. 07" sheetId="11" r:id="rId8"/>
    <sheet name="Kap. 08" sheetId="8" r:id="rId9"/>
    <sheet name="Kap. 09" sheetId="9" r:id="rId10"/>
    <sheet name="Kap. 10" sheetId="10" r:id="rId11"/>
  </sheets>
  <definedNames>
    <definedName name="_xlnm.Print_Titles" localSheetId="1">'Kap. 01'!$1:$11</definedName>
    <definedName name="_xlnm.Print_Titles" localSheetId="2">'Kap. 02'!$1:$11</definedName>
    <definedName name="_xlnm.Print_Titles" localSheetId="3">'Kap. 03'!$1:$11</definedName>
    <definedName name="_xlnm.Print_Titles" localSheetId="4">'Kap. 04'!$1:$11</definedName>
    <definedName name="_xlnm.Print_Titles" localSheetId="5">'Kap. 05'!$1:$11</definedName>
    <definedName name="_xlnm.Print_Titles" localSheetId="6">'Kap. 06'!$1:$11</definedName>
    <definedName name="_xlnm.Print_Titles" localSheetId="7">'Kap. 07'!$1:$11</definedName>
    <definedName name="_xlnm.Print_Titles" localSheetId="8">'Kap. 08'!$1:$11</definedName>
    <definedName name="_xlnm.Print_Titles" localSheetId="9">'Kap. 09'!$1:$11</definedName>
    <definedName name="_xlnm.Print_Area" localSheetId="2">'Kap. 02'!$A$1:$J$139</definedName>
    <definedName name="_xlnm.Print_Area" localSheetId="5">'Kap. 05'!$A$1:$J$139</definedName>
  </definedNames>
  <calcPr calcId="152511"/>
</workbook>
</file>

<file path=xl/calcChain.xml><?xml version="1.0" encoding="utf-8"?>
<calcChain xmlns="http://schemas.openxmlformats.org/spreadsheetml/2006/main">
  <c r="E26" i="12" l="1"/>
  <c r="E66" i="12"/>
  <c r="E67" i="12"/>
  <c r="E62" i="12"/>
  <c r="E58" i="12"/>
  <c r="E57" i="12"/>
  <c r="E56" i="12"/>
  <c r="E59" i="12" s="1"/>
  <c r="E55" i="12"/>
  <c r="E51" i="12"/>
  <c r="E50" i="12"/>
  <c r="E46" i="12"/>
  <c r="E47" i="12" s="1"/>
  <c r="E42" i="12"/>
  <c r="E41" i="12"/>
  <c r="E37" i="12"/>
  <c r="E36" i="12"/>
  <c r="E32" i="12"/>
  <c r="E31" i="12"/>
  <c r="E27" i="12"/>
  <c r="E25" i="12"/>
  <c r="E28" i="12" s="1"/>
  <c r="E21" i="12"/>
  <c r="E20" i="12"/>
  <c r="E19" i="12"/>
  <c r="E15" i="12"/>
  <c r="E16" i="12" s="1"/>
  <c r="E14" i="12"/>
  <c r="E10" i="12"/>
  <c r="E11" i="12" s="1"/>
  <c r="E63" i="12"/>
  <c r="E43" i="12"/>
  <c r="E68" i="12" l="1"/>
  <c r="E22" i="12"/>
  <c r="E33" i="12"/>
  <c r="E52" i="12"/>
  <c r="E38" i="12"/>
  <c r="I42" i="11"/>
  <c r="H42" i="11"/>
  <c r="G42" i="11"/>
  <c r="F42" i="11"/>
  <c r="E42" i="11"/>
  <c r="J42" i="11" s="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E70" i="12" l="1"/>
  <c r="I16" i="10"/>
  <c r="H16" i="10"/>
  <c r="G16" i="10"/>
  <c r="F16" i="10"/>
  <c r="E16" i="10"/>
  <c r="J14" i="10"/>
  <c r="J13" i="10"/>
  <c r="J64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39" i="9"/>
  <c r="J38" i="9"/>
  <c r="J37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I58" i="8"/>
  <c r="H58" i="8"/>
  <c r="G58" i="8"/>
  <c r="F58" i="8"/>
  <c r="E58" i="8"/>
  <c r="J58" i="8" s="1"/>
  <c r="J56" i="8"/>
  <c r="J53" i="8"/>
  <c r="J52" i="8"/>
  <c r="J51" i="8"/>
  <c r="J50" i="8"/>
  <c r="J49" i="8"/>
  <c r="J48" i="8"/>
  <c r="J47" i="8"/>
  <c r="J46" i="8"/>
  <c r="J45" i="8"/>
  <c r="J44" i="8"/>
  <c r="J43" i="8"/>
  <c r="J42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7" i="8"/>
  <c r="J14" i="8"/>
  <c r="J13" i="8"/>
  <c r="I52" i="7"/>
  <c r="H52" i="7"/>
  <c r="G52" i="7"/>
  <c r="F52" i="7"/>
  <c r="E52" i="7"/>
  <c r="J52" i="7" s="1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I139" i="6"/>
  <c r="H139" i="6"/>
  <c r="G139" i="6"/>
  <c r="F139" i="6"/>
  <c r="E139" i="6"/>
  <c r="J139" i="6" s="1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I80" i="5"/>
  <c r="H80" i="5"/>
  <c r="G80" i="5"/>
  <c r="F80" i="5"/>
  <c r="E80" i="5"/>
  <c r="J80" i="5" s="1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I139" i="4"/>
  <c r="H139" i="4"/>
  <c r="G139" i="4"/>
  <c r="F139" i="4"/>
  <c r="E139" i="4"/>
  <c r="J139" i="4" s="1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3" i="4"/>
  <c r="I139" i="3"/>
  <c r="H139" i="3"/>
  <c r="G139" i="3"/>
  <c r="F139" i="3"/>
  <c r="E139" i="3"/>
  <c r="J139" i="3" s="1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3" i="3"/>
  <c r="I61" i="2"/>
  <c r="H61" i="2"/>
  <c r="G61" i="2"/>
  <c r="F61" i="2"/>
  <c r="E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1" i="2"/>
  <c r="J20" i="2"/>
  <c r="J19" i="2"/>
  <c r="J18" i="2"/>
  <c r="J17" i="2"/>
  <c r="J16" i="2"/>
  <c r="J13" i="2"/>
  <c r="J61" i="2" l="1"/>
  <c r="J16" i="10"/>
</calcChain>
</file>

<file path=xl/sharedStrings.xml><?xml version="1.0" encoding="utf-8"?>
<sst xmlns="http://schemas.openxmlformats.org/spreadsheetml/2006/main" count="2885" uniqueCount="1185">
  <si>
    <t>NÁVRH ROZPOČTU KAPITÁLOVÝCH VÝDAJŮ - CELKOVÝ PŘEHLED O AKCÍCH</t>
  </si>
  <si>
    <t>PODLE ROZPOČTOVÝCH KAPITOL A SPRÁVCŮ (v tis. Kč)</t>
  </si>
  <si>
    <t>za VLASTNÍ HLAVNÍ MĚSTO PRAHU</t>
  </si>
  <si>
    <t/>
  </si>
  <si>
    <t>01 - Rozvoj obce</t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</si>
  <si>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</si>
  <si>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</si>
  <si>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</si>
  <si>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</si>
  <si>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</si>
  <si>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</si>
  <si>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</si>
  <si>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31.12.2016</t>
  </si>
  <si>
    <t>Rozpočet schválený na r.2017</t>
  </si>
  <si>
    <t>Rozpočet upravený na r.2017</t>
  </si>
  <si>
    <t>Návrh rozpočtu na rok 2018</t>
  </si>
  <si>
    <t>Zbývá dofinancovat celkem</t>
  </si>
  <si>
    <t>Správce: 0002 - Adriana Krnáčová</t>
  </si>
  <si>
    <t>MHMP - OSI</t>
  </si>
  <si>
    <t>0043773</t>
  </si>
  <si>
    <t>Revitalizace spodní části Václavského náměstí</t>
  </si>
  <si>
    <t>Celkem správce: 0002 - Adriana Krnáčová</t>
  </si>
  <si>
    <t>Správce: 0003 - Ing. Radek Lacko</t>
  </si>
  <si>
    <t>0000000</t>
  </si>
  <si>
    <t>Bytové domy Praha 13</t>
  </si>
  <si>
    <t>Městské byty Chodov</t>
  </si>
  <si>
    <t>Městské byty Libeň</t>
  </si>
  <si>
    <t>Městské byty Záběhlice</t>
  </si>
  <si>
    <t>0008613</t>
  </si>
  <si>
    <t>Bytové domy Dolní Počernice-Jih</t>
  </si>
  <si>
    <t>0043312</t>
  </si>
  <si>
    <t>Černý Most II - 5. stavba et.0002</t>
  </si>
  <si>
    <t>Celkem správce: 0003 - Ing. Radek Lacko</t>
  </si>
  <si>
    <t>Správce: 0004 - Mgr. Petra Kolínská</t>
  </si>
  <si>
    <t>IPR PRAHA</t>
  </si>
  <si>
    <t>Evidence územního řízení  a stavebního řízení</t>
  </si>
  <si>
    <t>Technické vybavení</t>
  </si>
  <si>
    <t>Úpravy prostorů</t>
  </si>
  <si>
    <t>0042423</t>
  </si>
  <si>
    <t>Centrum architektury a městského plánování</t>
  </si>
  <si>
    <t>0043318</t>
  </si>
  <si>
    <t>Vítězné náměstí</t>
  </si>
  <si>
    <t>0043700</t>
  </si>
  <si>
    <t>Projekt revitalizace Karlova nám.</t>
  </si>
  <si>
    <t>MHMP - HOM</t>
  </si>
  <si>
    <t>Štvanice</t>
  </si>
  <si>
    <t>0000026</t>
  </si>
  <si>
    <t>Úprava Parteru nám.J.Palacha</t>
  </si>
  <si>
    <t>0043313</t>
  </si>
  <si>
    <t>Nákladové nádraží Žižkov</t>
  </si>
  <si>
    <t>0043314</t>
  </si>
  <si>
    <t>Předprostor před Olšanskými hřbitovy</t>
  </si>
  <si>
    <t>0043315</t>
  </si>
  <si>
    <t>Vybíralova</t>
  </si>
  <si>
    <t>0043316</t>
  </si>
  <si>
    <t>Okolí památníku J.Seiferta</t>
  </si>
  <si>
    <t>MHMP - OTV</t>
  </si>
  <si>
    <t>0042700</t>
  </si>
  <si>
    <t>Revitalizace Malostranského náměstí</t>
  </si>
  <si>
    <t>Celkem správce: 0004 - Mgr. Petra Kolínská</t>
  </si>
  <si>
    <t>Správce: 0006 - RNDr. Jana Plamínková</t>
  </si>
  <si>
    <t>Příměstský park Soutok - Příprava</t>
  </si>
  <si>
    <t>0000090</t>
  </si>
  <si>
    <t>IP pro stavby v kap.01</t>
  </si>
  <si>
    <t>0000112</t>
  </si>
  <si>
    <t>Dofakturace</t>
  </si>
  <si>
    <t>0000187</t>
  </si>
  <si>
    <t>Kolektor Václavské náměstí</t>
  </si>
  <si>
    <t>0004500</t>
  </si>
  <si>
    <t>Kolektor Centrum I.</t>
  </si>
  <si>
    <t>0007496</t>
  </si>
  <si>
    <t>Kolektor Centrum-Smíchov</t>
  </si>
  <si>
    <t>0008264</t>
  </si>
  <si>
    <t>Pobřežní III, et. 0003 - proplachovací kanál Karlín</t>
  </si>
  <si>
    <t>0008267</t>
  </si>
  <si>
    <t>Příměstský park Soutok</t>
  </si>
  <si>
    <t>0008615</t>
  </si>
  <si>
    <t>Kolektor Hlávkův most</t>
  </si>
  <si>
    <t>0008783</t>
  </si>
  <si>
    <t>Podjezd Chlumecká</t>
  </si>
  <si>
    <t>0040555</t>
  </si>
  <si>
    <t>Zokruhování výtlačného řadu Praha východ</t>
  </si>
  <si>
    <t>0042794</t>
  </si>
  <si>
    <t>Náplavka Ledárny</t>
  </si>
  <si>
    <t>0042795</t>
  </si>
  <si>
    <t>Náplavka Holešovice</t>
  </si>
  <si>
    <t>0042805</t>
  </si>
  <si>
    <t>Kolektor Žižkov II.</t>
  </si>
  <si>
    <t>0042812</t>
  </si>
  <si>
    <t>Celková přestavba Císařského ostrova</t>
  </si>
  <si>
    <t>0004502</t>
  </si>
  <si>
    <t>Park u Čeňku</t>
  </si>
  <si>
    <t>0004679</t>
  </si>
  <si>
    <t>Maniny - PPO, snížení nivelety Karlín</t>
  </si>
  <si>
    <t>0008262</t>
  </si>
  <si>
    <t>JM I - ukončení Centrálního parku</t>
  </si>
  <si>
    <t>0008268</t>
  </si>
  <si>
    <t>Rokytka - rozvoj území</t>
  </si>
  <si>
    <t>0042801</t>
  </si>
  <si>
    <t>IP pro kap. 01</t>
  </si>
  <si>
    <t>0042802</t>
  </si>
  <si>
    <t>Dofakturace pro kap. 01</t>
  </si>
  <si>
    <t>Celkem správce: 0006 - RNDr. Jana Plamínková</t>
  </si>
  <si>
    <t xml:space="preserve">KAPITÁLOVÉ VÝDAJE CELKEM </t>
  </si>
  <si>
    <t>0042807</t>
  </si>
  <si>
    <t>Rekonstrukce Bělohorské ulice</t>
  </si>
  <si>
    <t>LESY HMP</t>
  </si>
  <si>
    <t>0043078</t>
  </si>
  <si>
    <t>Rekonstrukce objektů lesního hospodářství</t>
  </si>
  <si>
    <t>0043079</t>
  </si>
  <si>
    <t>Rekonstrukce objektů vodního hospodářství</t>
  </si>
  <si>
    <t>0043080</t>
  </si>
  <si>
    <t>Rekonstrukce areálu Práče</t>
  </si>
  <si>
    <t>0043081</t>
  </si>
  <si>
    <t>Záchranná stanice hl. m. Prahy pro volně žij. živ.</t>
  </si>
  <si>
    <t>0043818</t>
  </si>
  <si>
    <t>Kompostárna hl. m. Prahy - Slivenec</t>
  </si>
  <si>
    <t>MHMP - OCP</t>
  </si>
  <si>
    <t>Projekt Re-Use centrum na území hl. m. Prahy</t>
  </si>
  <si>
    <t>0002003</t>
  </si>
  <si>
    <t>Výkupy lesních pozemků</t>
  </si>
  <si>
    <t>0004452</t>
  </si>
  <si>
    <t>Letenské sady - obnova ploch zeleně I.kat.</t>
  </si>
  <si>
    <t>0004527</t>
  </si>
  <si>
    <t>Komplex zahrad na Petříně</t>
  </si>
  <si>
    <t>0005284</t>
  </si>
  <si>
    <t>Investice související s areály zeleně</t>
  </si>
  <si>
    <t>0006475</t>
  </si>
  <si>
    <t>Obnova parku na Vítkově</t>
  </si>
  <si>
    <t>0006954</t>
  </si>
  <si>
    <t>Obora Hvězda-obnova</t>
  </si>
  <si>
    <t>0008653</t>
  </si>
  <si>
    <t>Realizace opatření vyplýv. z energet. auditů</t>
  </si>
  <si>
    <t>0010305</t>
  </si>
  <si>
    <t>EU-Kotlíkové dotace Praha</t>
  </si>
  <si>
    <t>0010528</t>
  </si>
  <si>
    <t>EU-Kotlíkové dotace Praha II</t>
  </si>
  <si>
    <t>0040413</t>
  </si>
  <si>
    <t>Výkupy vodních ploch</t>
  </si>
  <si>
    <t>0041459</t>
  </si>
  <si>
    <t>Pilotní projekty v životním prostředí</t>
  </si>
  <si>
    <t>0041881</t>
  </si>
  <si>
    <t>Revitalizace vodních nádrží</t>
  </si>
  <si>
    <t>0042172</t>
  </si>
  <si>
    <t>Revitalizace a protipovodńové úpravy vodních toků</t>
  </si>
  <si>
    <t>0042815</t>
  </si>
  <si>
    <t>Revitalizace Letenských sadů</t>
  </si>
  <si>
    <t>0043325</t>
  </si>
  <si>
    <t>Založení nových lesů a lesoparků</t>
  </si>
  <si>
    <t>0043326</t>
  </si>
  <si>
    <t>Revitalizace Královské obory</t>
  </si>
  <si>
    <t>VD Hostivař - zkapacitnění bezpečnostního přelivu</t>
  </si>
  <si>
    <t>0000057</t>
  </si>
  <si>
    <t>Prodloužení stoky A2</t>
  </si>
  <si>
    <t>0006963</t>
  </si>
  <si>
    <t>Celk. přest. a rozšíření ÚČOV na Císař. ostrově</t>
  </si>
  <si>
    <t>0008548</t>
  </si>
  <si>
    <t>Kanal. sběrač H - prodl. do Běchovic</t>
  </si>
  <si>
    <t>0008781</t>
  </si>
  <si>
    <t>Prodloužení sběrače "T" do  Třebonic</t>
  </si>
  <si>
    <t>0040019</t>
  </si>
  <si>
    <t>Prodlouženi sběrače G do Uhříněvsi</t>
  </si>
  <si>
    <t>0042358</t>
  </si>
  <si>
    <t>Nebušický sběrač</t>
  </si>
  <si>
    <t>0042359</t>
  </si>
  <si>
    <t>Papírenská - kanalizační sběrač</t>
  </si>
  <si>
    <t>0042475</t>
  </si>
  <si>
    <t>IP pro kap.02</t>
  </si>
  <si>
    <t>0042476</t>
  </si>
  <si>
    <t>Dofakturace pro kap. 02</t>
  </si>
  <si>
    <t>0042804</t>
  </si>
  <si>
    <t>Revitalizace Karlova náměstí, etapa II.</t>
  </si>
  <si>
    <t>TV Praha 5</t>
  </si>
  <si>
    <t>0000012</t>
  </si>
  <si>
    <t>Protipovod.opatř.na ochr.HMP</t>
  </si>
  <si>
    <t>0000013</t>
  </si>
  <si>
    <t>BABA II - rekon.IS</t>
  </si>
  <si>
    <t>0000050</t>
  </si>
  <si>
    <t>TV Slivenec</t>
  </si>
  <si>
    <t>0000083</t>
  </si>
  <si>
    <t>H.Počernice - ČOV Svépravice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</si>
  <si>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</si>
  <si>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</si>
  <si>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</si>
  <si>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</si>
  <si>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</si>
  <si>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</si>
  <si>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</si>
  <si>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</si>
  <si>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</si>
  <si>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</si>
  <si>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</si>
  <si>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</si>
  <si>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</si>
  <si>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</si>
  <si>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</si>
  <si>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</si>
  <si>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</si>
  <si>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</si>
  <si>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</si>
  <si>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</si>
  <si>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</si>
  <si>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</si>
  <si>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</si>
  <si>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</si>
  <si>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</si>
  <si>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</si>
  <si>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</si>
  <si>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</si>
  <si>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</si>
  <si>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</si>
  <si>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</si>
  <si>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</si>
  <si>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</si>
  <si>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</si>
  <si>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</si>
  <si>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</si>
  <si>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</si>
  <si>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</si>
  <si>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</si>
  <si>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</si>
  <si>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</si>
  <si>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</si>
  <si>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0003090</t>
  </si>
  <si>
    <t>TV Řeporyje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</si>
  <si>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</si>
  <si>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</si>
  <si>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</si>
  <si>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</si>
  <si>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</si>
  <si>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</si>
  <si>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</si>
  <si>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</si>
  <si>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</si>
  <si>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</si>
  <si>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</si>
  <si>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</si>
  <si>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</si>
  <si>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</si>
  <si>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</si>
  <si>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</si>
  <si>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</si>
  <si>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</si>
  <si>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</si>
  <si>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</si>
  <si>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</si>
  <si>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</si>
  <si>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</si>
  <si>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</si>
  <si>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</si>
  <si>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</si>
  <si>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</si>
  <si>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</si>
  <si>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0004506</t>
  </si>
  <si>
    <t>TV Velká Chuchle</t>
  </si>
  <si>
    <t>0004507</t>
  </si>
  <si>
    <t>TV Vokovice</t>
  </si>
  <si>
    <t>0007133</t>
  </si>
  <si>
    <t>IP pro kapitolu 02</t>
  </si>
  <si>
    <t>0007499</t>
  </si>
  <si>
    <t>TV Dolní Měcholupy</t>
  </si>
  <si>
    <t>0007500</t>
  </si>
  <si>
    <t>TV Praha 6</t>
  </si>
  <si>
    <t>0007981</t>
  </si>
  <si>
    <t>TV Za Horou</t>
  </si>
  <si>
    <t>0008263</t>
  </si>
  <si>
    <t>P - 14, Aloisov</t>
  </si>
  <si>
    <t>0008498</t>
  </si>
  <si>
    <t>Vodovodní řad Nová Ves</t>
  </si>
  <si>
    <t>0008588</t>
  </si>
  <si>
    <t>TV Malá Ohrada</t>
  </si>
  <si>
    <t>0008618</t>
  </si>
  <si>
    <t>TV Praha 4</t>
  </si>
  <si>
    <t>0008950</t>
  </si>
  <si>
    <t>TV Praha 15</t>
  </si>
  <si>
    <t>0009812</t>
  </si>
  <si>
    <t>Na Pomezí - TI</t>
  </si>
  <si>
    <t>0040018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</si>
  <si>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</si>
  <si>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</si>
  <si>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</si>
  <si>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</si>
  <si>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</si>
  <si>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</si>
  <si>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</si>
  <si>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</si>
  <si>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</si>
  <si>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</si>
  <si>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</si>
  <si>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</si>
  <si>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</si>
  <si>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</si>
  <si>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0042472</t>
  </si>
  <si>
    <t>TV Březiněves</t>
  </si>
  <si>
    <t>0042474</t>
  </si>
  <si>
    <t>Sanace a revitalizace skládky Velká Chuchle</t>
  </si>
  <si>
    <t>0042699</t>
  </si>
  <si>
    <t>Rekonstrukce ulice Klapkova, I. fáze</t>
  </si>
  <si>
    <t>0042810</t>
  </si>
  <si>
    <t>Kanalizace Nad Koupadly</t>
  </si>
  <si>
    <t>0043319</t>
  </si>
  <si>
    <t>Odstranění zeminy P 13</t>
  </si>
  <si>
    <t>0043320</t>
  </si>
  <si>
    <t>TV Praha 22</t>
  </si>
  <si>
    <t>0043321</t>
  </si>
  <si>
    <t>TV Praha 11</t>
  </si>
  <si>
    <t>0043322</t>
  </si>
  <si>
    <t>TV Nedvězí</t>
  </si>
  <si>
    <t>0043323</t>
  </si>
  <si>
    <t>TV Královice</t>
  </si>
  <si>
    <t>0043324</t>
  </si>
  <si>
    <t>Drobné neodkanalizované oblasti (DNO)</t>
  </si>
  <si>
    <t>0043799</t>
  </si>
  <si>
    <t>IS Sokolovská</t>
  </si>
  <si>
    <t>Správce: 0014 - Petr Dolínek</t>
  </si>
  <si>
    <t>BOTANICKÁ ZAHRADA HL.M.PRAHY</t>
  </si>
  <si>
    <t>0006484</t>
  </si>
  <si>
    <t>Vstupní objekt - Areál SEVER</t>
  </si>
  <si>
    <t>0006936</t>
  </si>
  <si>
    <t>Expozice</t>
  </si>
  <si>
    <t>0006937</t>
  </si>
  <si>
    <t>Infrastruktura</t>
  </si>
  <si>
    <t>0006942</t>
  </si>
  <si>
    <t>SZNR</t>
  </si>
  <si>
    <t>0008277</t>
  </si>
  <si>
    <t>Komunikace a parkoviště</t>
  </si>
  <si>
    <t>0008278</t>
  </si>
  <si>
    <t>Výstavní pavilon - Areál JIH</t>
  </si>
  <si>
    <t>0042811</t>
  </si>
  <si>
    <t>Vodovod Botanická zahrada</t>
  </si>
  <si>
    <t>0004508</t>
  </si>
  <si>
    <t>ZOO - Hrošinec a sloninec</t>
  </si>
  <si>
    <t>0042473</t>
  </si>
  <si>
    <t>Botanická zahrada - areál západ, dostavba</t>
  </si>
  <si>
    <t>ZOOLOGICKÁ ZAHRADA HL. M. PRAHY</t>
  </si>
  <si>
    <t>0042123</t>
  </si>
  <si>
    <t>Pavilon goril - nový</t>
  </si>
  <si>
    <t>0042818</t>
  </si>
  <si>
    <t>Náhradní objekty za Bosnu</t>
  </si>
  <si>
    <t>0043048</t>
  </si>
  <si>
    <t>Expozice pand velkých</t>
  </si>
  <si>
    <t>0043049</t>
  </si>
  <si>
    <t>Expozice Arktidy - lední medvědi</t>
  </si>
  <si>
    <t>0043050</t>
  </si>
  <si>
    <t>Areál australské zvířeny</t>
  </si>
  <si>
    <t>0043676</t>
  </si>
  <si>
    <t>Výběhy koní Převalského na Dívčích hradech</t>
  </si>
  <si>
    <t>Celkem správce: 0014 - Petr Dolínek</t>
  </si>
  <si>
    <t>03 - Doprava</t>
  </si>
  <si>
    <t>MHMP - RFD SK</t>
  </si>
  <si>
    <t>0041892</t>
  </si>
  <si>
    <t>Veřejný prostor</t>
  </si>
  <si>
    <t>Dopravní podnik hl. m. Prahy, akciová společnost</t>
  </si>
  <si>
    <t>RTT Sokolovská - Kolbenova (Polik.Vysoč - N.Hloub)</t>
  </si>
  <si>
    <t>RTT Vinohradská  (Muzeum - Želivského)</t>
  </si>
  <si>
    <t>RTT Zenklova 4 (Elsnicovovo nám - U Kříže)</t>
  </si>
  <si>
    <t>Výstavba nové vozovny Hloubětín</t>
  </si>
  <si>
    <t>0042493</t>
  </si>
  <si>
    <t>TT Divoká Šárka- Dědinská</t>
  </si>
  <si>
    <t>0042495</t>
  </si>
  <si>
    <t>Bezbarier. zpřístup. st. metra Karlovo nám.</t>
  </si>
  <si>
    <t>0042496</t>
  </si>
  <si>
    <t>Komplexní bezpečnostní systém metra</t>
  </si>
  <si>
    <t>Cyklistická lávka Horní Počernice</t>
  </si>
  <si>
    <t>Obchvatová komunikace Dolní Počernice</t>
  </si>
  <si>
    <t>Radlická radiála - doprovodné projekty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</si>
  <si>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</si>
  <si>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</si>
  <si>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</si>
  <si>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</si>
  <si>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</si>
  <si>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</si>
  <si>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</si>
  <si>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Balabenka</t>
  </si>
  <si>
    <t>0000094</t>
  </si>
  <si>
    <t>Balabenka-Štěrboholská radiála</t>
  </si>
  <si>
    <t>0000211</t>
  </si>
  <si>
    <t>Lipnická-Ocelkova</t>
  </si>
  <si>
    <t>0004328</t>
  </si>
  <si>
    <t>Rajská zahrada - přemostění</t>
  </si>
  <si>
    <t>0006786</t>
  </si>
  <si>
    <t>I. provozní úsek trasy D metra (Pankrác-Písnice)</t>
  </si>
  <si>
    <t>0007552</t>
  </si>
  <si>
    <t>Budovatelská - Mladoboleslavská</t>
  </si>
  <si>
    <t>0007553</t>
  </si>
  <si>
    <t>Břevnovská radiála</t>
  </si>
  <si>
    <t>0007556</t>
  </si>
  <si>
    <t>IP pro dopravní stavby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</si>
  <si>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</si>
  <si>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</si>
  <si>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</si>
  <si>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</si>
  <si>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</si>
  <si>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</si>
  <si>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0008562</t>
  </si>
  <si>
    <t>Vysočanská radiála - úsek MO-Kbelská</t>
  </si>
  <si>
    <t>0009515</t>
  </si>
  <si>
    <t>MO Myslbekova-Prašný Most</t>
  </si>
  <si>
    <t>0009524</t>
  </si>
  <si>
    <t>Strahovský tunel 3.st.</t>
  </si>
  <si>
    <t>0009567</t>
  </si>
  <si>
    <t>Radlická radiála JZM Smíchov</t>
  </si>
  <si>
    <t>0040032</t>
  </si>
  <si>
    <t>Komunikace Toužimská</t>
  </si>
  <si>
    <t>0040759</t>
  </si>
  <si>
    <t>Multifunkční oper. stř. Malovanka</t>
  </si>
  <si>
    <t>0041341</t>
  </si>
  <si>
    <t>Rekonstrukce komunikace Pod Hrachovkou</t>
  </si>
  <si>
    <t>0042125</t>
  </si>
  <si>
    <t>Hornopočernická spojka</t>
  </si>
  <si>
    <t>0042126</t>
  </si>
  <si>
    <t>Kbelská</t>
  </si>
  <si>
    <t>0042127</t>
  </si>
  <si>
    <t>Povltavská - zkapacitnění</t>
  </si>
  <si>
    <t>0042177</t>
  </si>
  <si>
    <t>Zelená Malovanka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</si>
  <si>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</si>
  <si>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</si>
  <si>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</si>
  <si>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</si>
  <si>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</si>
  <si>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</si>
  <si>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0042482</t>
  </si>
  <si>
    <t>Obchvatová komunikace Zličín</t>
  </si>
  <si>
    <t>0042674</t>
  </si>
  <si>
    <t>Obchvatová komunikace Dolní Měcholupy</t>
  </si>
  <si>
    <t>0042808</t>
  </si>
  <si>
    <t>Rekonstrukce Vinohradské ulice</t>
  </si>
  <si>
    <t>0042820</t>
  </si>
  <si>
    <t>Hostivařská spojka</t>
  </si>
  <si>
    <t>0042821</t>
  </si>
  <si>
    <t>Dvorecký most</t>
  </si>
  <si>
    <t>0042822</t>
  </si>
  <si>
    <t>Lávka Holešovice-Karlín</t>
  </si>
  <si>
    <t>0042823</t>
  </si>
  <si>
    <t>Propojovací komunikace Kutnohorská - SOKP</t>
  </si>
  <si>
    <t>0042824</t>
  </si>
  <si>
    <t>Komunikace Ve Žlíbku - MÚK Beranka</t>
  </si>
  <si>
    <t>0042932</t>
  </si>
  <si>
    <t>P+R Černý Most III.</t>
  </si>
  <si>
    <t>0042933</t>
  </si>
  <si>
    <t>P+R Zličín III.</t>
  </si>
  <si>
    <t>0042935</t>
  </si>
  <si>
    <t>P+R Opatov</t>
  </si>
  <si>
    <t>0043327</t>
  </si>
  <si>
    <t>Pod Táborem-zeď</t>
  </si>
  <si>
    <t>0043334</t>
  </si>
  <si>
    <t>ZOO Parkovací dům</t>
  </si>
  <si>
    <t>0043335</t>
  </si>
  <si>
    <t>Obchvat Vinoř</t>
  </si>
  <si>
    <t>0043336</t>
  </si>
  <si>
    <t>Lannova lávka</t>
  </si>
  <si>
    <t>0043491</t>
  </si>
  <si>
    <t>MÚK Vypich</t>
  </si>
  <si>
    <t>0043496</t>
  </si>
  <si>
    <t>P+R Depo Hostivař</t>
  </si>
  <si>
    <t>0043498</t>
  </si>
  <si>
    <t>Parkovací dům Dědina</t>
  </si>
  <si>
    <t>0043776</t>
  </si>
  <si>
    <t>P+R DEPO Zličín</t>
  </si>
  <si>
    <t>0043784</t>
  </si>
  <si>
    <t>Kompenzační opatření pro SOKP 511 a I/12</t>
  </si>
  <si>
    <t>Horoměřická - sanace svahu</t>
  </si>
  <si>
    <t>Zaříz. pro přen. pol. a dal. provoz.dat z voz.MHD</t>
  </si>
  <si>
    <t>Ďáblická, Rek. ul.</t>
  </si>
  <si>
    <t>Úpravy povrchů při SSZ</t>
  </si>
  <si>
    <t>0003217</t>
  </si>
  <si>
    <t>Systém řízení  MSP</t>
  </si>
  <si>
    <t>0004345</t>
  </si>
  <si>
    <t>MÚK - Připojeni V. a M. Chuchle</t>
  </si>
  <si>
    <t>0004346</t>
  </si>
  <si>
    <t>Cyklistické stezky</t>
  </si>
  <si>
    <t>0004347</t>
  </si>
  <si>
    <t>Akce pro BESIP</t>
  </si>
  <si>
    <t>0004348</t>
  </si>
  <si>
    <t>Zachytná parkoviště P + R</t>
  </si>
  <si>
    <t>0004535</t>
  </si>
  <si>
    <t>Protihluková opatření - realizace</t>
  </si>
  <si>
    <t>0004540</t>
  </si>
  <si>
    <t>Protihluková opatření - příprava</t>
  </si>
  <si>
    <t>0004892</t>
  </si>
  <si>
    <t>Nedodělky</t>
  </si>
  <si>
    <t>0005910</t>
  </si>
  <si>
    <t>Zlepšení infrastruktury MHD</t>
  </si>
  <si>
    <t>0005967</t>
  </si>
  <si>
    <t>Michelská</t>
  </si>
  <si>
    <t>0006046</t>
  </si>
  <si>
    <t>Příprava staveb</t>
  </si>
  <si>
    <t>0006047</t>
  </si>
  <si>
    <t>Výkupy dokončených staveb</t>
  </si>
  <si>
    <t>0006493</t>
  </si>
  <si>
    <t>Telematické systémy</t>
  </si>
  <si>
    <t>0006925</t>
  </si>
  <si>
    <t>Libeňský most</t>
  </si>
  <si>
    <t>0007119</t>
  </si>
  <si>
    <t>Karoliny Světlé</t>
  </si>
  <si>
    <t>0007125</t>
  </si>
  <si>
    <t>Hlávkův most</t>
  </si>
  <si>
    <t>0007560</t>
  </si>
  <si>
    <t>Chodníkový program</t>
  </si>
  <si>
    <t>0007567</t>
  </si>
  <si>
    <t>Vyskočilova - 5.května, nájezdová rampa</t>
  </si>
  <si>
    <t>0008107</t>
  </si>
  <si>
    <t>Na Františku - Dvořákovo nábřeží</t>
  </si>
  <si>
    <t>0008108</t>
  </si>
  <si>
    <t>U Sluncové</t>
  </si>
  <si>
    <t>0008654</t>
  </si>
  <si>
    <t>Bečovská</t>
  </si>
  <si>
    <t>0040648</t>
  </si>
  <si>
    <t>Štěrboholská spojka, soubor staveb</t>
  </si>
  <si>
    <t>0040651</t>
  </si>
  <si>
    <t>Vídeňská (Jalodvorská - Dobronická)</t>
  </si>
  <si>
    <t>0041162</t>
  </si>
  <si>
    <t>Malešická 1. a 2. etapa</t>
  </si>
  <si>
    <t>0041163</t>
  </si>
  <si>
    <t>Malešická Praha 10</t>
  </si>
  <si>
    <t>0041882</t>
  </si>
  <si>
    <t>Rek. ul. Husitské</t>
  </si>
  <si>
    <t>0041884</t>
  </si>
  <si>
    <t>Rek. ul. Koněvovy</t>
  </si>
  <si>
    <t>0041888</t>
  </si>
  <si>
    <t>Holešovičky (zakopání)</t>
  </si>
  <si>
    <t>0042064</t>
  </si>
  <si>
    <t>Revitalizace Karlova námestí, etapa I.</t>
  </si>
  <si>
    <t>0042131</t>
  </si>
  <si>
    <t>Praha bez barier</t>
  </si>
  <si>
    <t>0042499</t>
  </si>
  <si>
    <t>Centrální informační systém ZPS (CIS)</t>
  </si>
  <si>
    <t>0042502</t>
  </si>
  <si>
    <t>Dodavatel služby ZPS (DS ZPS)</t>
  </si>
  <si>
    <t>0042827</t>
  </si>
  <si>
    <t>U seřadiště, Na loužin, Pod soutratím</t>
  </si>
  <si>
    <t>0042828</t>
  </si>
  <si>
    <t>Žitomírská - rek. vozovky a chodníků</t>
  </si>
  <si>
    <t>0042832</t>
  </si>
  <si>
    <t>Lumiérů, rek. ul.</t>
  </si>
  <si>
    <t>0042834</t>
  </si>
  <si>
    <t>Patočkova</t>
  </si>
  <si>
    <t>0042835</t>
  </si>
  <si>
    <t>Šárecká</t>
  </si>
  <si>
    <t>0043044</t>
  </si>
  <si>
    <t>Zkušební provoz-Strahovský tunel 2.st.</t>
  </si>
  <si>
    <t>0043045</t>
  </si>
  <si>
    <t>Zkušební provoz-MO Myslbekova-Prašný Most</t>
  </si>
  <si>
    <t>0043046</t>
  </si>
  <si>
    <t>Zkušební provoz-MO Prašný Most - Špejchar</t>
  </si>
  <si>
    <t>0043047</t>
  </si>
  <si>
    <t>Zkušební provoz-MO Špejchar - Pelc/Tyrolka</t>
  </si>
  <si>
    <t>0043051</t>
  </si>
  <si>
    <t>Březiněves - obchvat</t>
  </si>
  <si>
    <t>0043076</t>
  </si>
  <si>
    <t>Libušská - okružní Křižovatka</t>
  </si>
  <si>
    <t>0043092</t>
  </si>
  <si>
    <t>Staré Bohnice</t>
  </si>
  <si>
    <t>0043117</t>
  </si>
  <si>
    <t>Spořilovská - zakrytí</t>
  </si>
  <si>
    <t>0043256</t>
  </si>
  <si>
    <t>Doplnění telematických systémů pro optimalizaci silničního provozu v hl. m. Praze</t>
  </si>
  <si>
    <t>0043257</t>
  </si>
  <si>
    <t>Udržitelná mobilita a energetické úspory</t>
  </si>
  <si>
    <t>0043259</t>
  </si>
  <si>
    <t>Nuselská (úsek Vladimírova - Michelská) P - 4</t>
  </si>
  <si>
    <t>0043338</t>
  </si>
  <si>
    <t>Českobrodská, Rek. ul.</t>
  </si>
  <si>
    <t>0043340</t>
  </si>
  <si>
    <t>MÚK Harfa</t>
  </si>
  <si>
    <t>0043342</t>
  </si>
  <si>
    <t>Na Slupi, Jaromírova - Křesomyslova</t>
  </si>
  <si>
    <t>0043343</t>
  </si>
  <si>
    <t>Nad Zámečnicí – rozšíření</t>
  </si>
  <si>
    <t>0043345</t>
  </si>
  <si>
    <t>Anenský trojúhelník</t>
  </si>
  <si>
    <t>0043346</t>
  </si>
  <si>
    <t>Náplavka  Smetanovo nábřeží</t>
  </si>
  <si>
    <t>0043347</t>
  </si>
  <si>
    <t>Opletalova</t>
  </si>
  <si>
    <t>0043351</t>
  </si>
  <si>
    <t>Jabloňová, Rek. ul.</t>
  </si>
  <si>
    <t>0043352</t>
  </si>
  <si>
    <t>Křesomyslova</t>
  </si>
  <si>
    <t>0043353</t>
  </si>
  <si>
    <t>Přátelství - Rek. komunikace</t>
  </si>
  <si>
    <t>0043354</t>
  </si>
  <si>
    <t>Pěší cesta podél tratě oblast. Zlíchova</t>
  </si>
  <si>
    <t>0043356</t>
  </si>
  <si>
    <t>Opěrná zeď u Letenského tunelu</t>
  </si>
  <si>
    <t>04 - Školství, mládež a sport</t>
  </si>
  <si>
    <t>Správce: 0005 - Ing. Mgr. Irena Ropková</t>
  </si>
  <si>
    <t>Gymnázium Na Zatlance</t>
  </si>
  <si>
    <t>0040548</t>
  </si>
  <si>
    <t>SOŠ staveb.a zahrad. P9-zateplení objektů Jarov</t>
  </si>
  <si>
    <t>0041170</t>
  </si>
  <si>
    <t>ZŠ Zličín-výstavba</t>
  </si>
  <si>
    <t>0041505</t>
  </si>
  <si>
    <t>ZŠ Dolní Počernice</t>
  </si>
  <si>
    <t>0042296</t>
  </si>
  <si>
    <t>Dostavba JÚŠ,etapa 3-hospodářský pavilon a hudební škola</t>
  </si>
  <si>
    <t>0042362</t>
  </si>
  <si>
    <t>Rekonstrukce budov SŠ dostih.sportu a jezdectví</t>
  </si>
  <si>
    <t>0043010</t>
  </si>
  <si>
    <t>VOŠ a SPŠ stavební, Dušní, P1 - výstavba tělocvičny</t>
  </si>
  <si>
    <t>0043101</t>
  </si>
  <si>
    <t>ZŠ Kolovraty</t>
  </si>
  <si>
    <t>0043102</t>
  </si>
  <si>
    <t>ZŠ Romance - Uhříněves</t>
  </si>
  <si>
    <t>0043358</t>
  </si>
  <si>
    <t>ZUŠ Stodůlky</t>
  </si>
  <si>
    <t>0043359</t>
  </si>
  <si>
    <t>ZŠ pro žáky s poruchami chování</t>
  </si>
  <si>
    <t>0043360</t>
  </si>
  <si>
    <t>IP pro kap. 04</t>
  </si>
  <si>
    <t>0043361</t>
  </si>
  <si>
    <t>Výstavba tělocvičny Voděradská</t>
  </si>
  <si>
    <t>0043727</t>
  </si>
  <si>
    <t>Přístavba MŠ Aloyse Klara</t>
  </si>
  <si>
    <t>0043769</t>
  </si>
  <si>
    <t>Umělecká škola Znojemská</t>
  </si>
  <si>
    <t>MHMP - SML</t>
  </si>
  <si>
    <t>DM a ŠJ Lovosická, P9 - oplocení areálu DM</t>
  </si>
  <si>
    <t>DM a ŠJ Lovosická, P9 - stavební úpravy fitcentra</t>
  </si>
  <si>
    <t>Gym. J.Heyrovského, P5 - rek.oplocení areálu školy</t>
  </si>
  <si>
    <t>Gym. K.Sladkovského, P3 - rekonstrukce oken</t>
  </si>
  <si>
    <t>Gym.J.Heyrovského,P5-zatepl.vnějšího pláště budovy</t>
  </si>
  <si>
    <t>Gym.Na Zatlance,P5-půdní vest.a zatepl.stropu 5.NP</t>
  </si>
  <si>
    <t>Karlínská OA a VOŠ ekonomická,P3-rek.oken a fasády</t>
  </si>
  <si>
    <t>Karlínské gymnázium, P8 - sanace suterénu</t>
  </si>
  <si>
    <t>Konzervatoř a VOŠ Jaroslava Ježka, P4 - rek. ZTI</t>
  </si>
  <si>
    <t>Modernizace zař. a vybav. škol OP PPR - spolupodíl</t>
  </si>
  <si>
    <t>SOU Praha-Radotín, P5 - rek. obj. svářečské školy</t>
  </si>
  <si>
    <t>Smíchovská SPŠ, P5-vybudování haly pro prakt.cvič.</t>
  </si>
  <si>
    <t>VOŠ a SŠ V.Hollara, P3 - rek. střešních oken</t>
  </si>
  <si>
    <t>ZUŠ Olešská, P10 - nástavba výtv.ateliérů a učeben</t>
  </si>
  <si>
    <t>Základní škola Vokovice, P6 - rekonstrukce fasády</t>
  </si>
  <si>
    <t>0010109</t>
  </si>
  <si>
    <t>EU-zateplení objektu SŠ, ZŠ a MŠ Výmolova 169, P5</t>
  </si>
  <si>
    <t>0041392</t>
  </si>
  <si>
    <t>SŠ-COPTH Poděbradská,P9-rek.střechy</t>
  </si>
  <si>
    <t>0041694</t>
  </si>
  <si>
    <t>Rezerva na přestavby škol a akce PO</t>
  </si>
  <si>
    <t>0042339</t>
  </si>
  <si>
    <t>ZŠ,MŠ Za Invalidovnou,P8-příst.pavilonu MŠ,ZŠ,dílen,tělocv.</t>
  </si>
  <si>
    <t>0042702</t>
  </si>
  <si>
    <t>Gymn.J.Keplera,Parléřova 2,P6-přest.žák.šaten</t>
  </si>
  <si>
    <t>0043004</t>
  </si>
  <si>
    <t>SPŠ Na Třebešíně, P10 - rekonstrukce bazénu</t>
  </si>
  <si>
    <t>0043276</t>
  </si>
  <si>
    <t>Gymnázium Litoměřická, P9 - zateplení budovy</t>
  </si>
  <si>
    <t>0043363</t>
  </si>
  <si>
    <t>VOŠPg a SOŠPg a Gym. Evropská, P6-rek. fasády II.</t>
  </si>
  <si>
    <t>0043368</t>
  </si>
  <si>
    <t>VOŠPg a SOŠPg a Gym.Evropská,P6-rek.centra Montes.</t>
  </si>
  <si>
    <t>0043369</t>
  </si>
  <si>
    <t>VOŠ a SPŠ stavební, P1 - rekonstrukce oken</t>
  </si>
  <si>
    <t>0043370</t>
  </si>
  <si>
    <t>VOŠ a SOŠ uměleckoprůmyslová, P3 - rek. oken</t>
  </si>
  <si>
    <t>0043501</t>
  </si>
  <si>
    <t>Poradna PPP, Jabloňová 30a,P10 - přístavba objektu</t>
  </si>
  <si>
    <t>0043536</t>
  </si>
  <si>
    <t>Gymnázium CH. Dopplera, P5 - rekonstrukce fasády</t>
  </si>
  <si>
    <t>0043539</t>
  </si>
  <si>
    <t>Gymnázium Litoměřická, P9 - rek. zdravotní instalace a topení</t>
  </si>
  <si>
    <t>0043616</t>
  </si>
  <si>
    <t>OA Hovorčovická, P3 - rekonstrukce střechy</t>
  </si>
  <si>
    <t>0043640</t>
  </si>
  <si>
    <t>ZŠ a SŠ waldorfská, P4 - rekonstrukce atria</t>
  </si>
  <si>
    <t>0043642</t>
  </si>
  <si>
    <t>ZUŠ Bajkalská, P10 - přístavba pavilonu B</t>
  </si>
  <si>
    <t>0043733</t>
  </si>
  <si>
    <t>ZŠ a MŠ logopedická, P10 - výst.objektu Přípotoční</t>
  </si>
  <si>
    <t>0043734</t>
  </si>
  <si>
    <t>SOU Praha - Radotín, P5 - příst. učebního pavilonu</t>
  </si>
  <si>
    <t>Celkem správce: 0005 - Ing. Mgr. Irena Ropková</t>
  </si>
  <si>
    <t>DDM HMP KARLÍN  P8</t>
  </si>
  <si>
    <t>Vybudování nových srubů v TZ Lhotka</t>
  </si>
  <si>
    <t>Vybudování venkov. kolejiště na Stanici techniků</t>
  </si>
  <si>
    <t>0043766</t>
  </si>
  <si>
    <t>Nástavba objektu let. šaten v areálu Stad. mládeže</t>
  </si>
  <si>
    <t>DDM JIŽNÍ MĚSTO  P4</t>
  </si>
  <si>
    <t>Rekonstrukce skateboardingového hřiště</t>
  </si>
  <si>
    <t>Výstavba multifunkčního hřiště Šalounova</t>
  </si>
  <si>
    <t>DDM POD STRAŠNIC.VINICÍ</t>
  </si>
  <si>
    <t>Rekonstrukce odloučeného pracoviště Zahradní Město</t>
  </si>
  <si>
    <t>0043764</t>
  </si>
  <si>
    <t>Rekonstrukce budov pracoviště Kolovraty</t>
  </si>
  <si>
    <t>DDM PRAHA 12 - MONET</t>
  </si>
  <si>
    <t>Kompletní rekonstrukce pracoviště Urbánkova</t>
  </si>
  <si>
    <t>DDM PŘEMYŠLENSKÁ  P8</t>
  </si>
  <si>
    <t>Revitalizace zahrady Dolákova</t>
  </si>
  <si>
    <t>0041436</t>
  </si>
  <si>
    <t>Park vodních sportů Praha</t>
  </si>
  <si>
    <t>MHMP - SVC</t>
  </si>
  <si>
    <t>Sport investice s MŠMT</t>
  </si>
  <si>
    <t>0042842</t>
  </si>
  <si>
    <t>Rezerva na rekonstrukce DDM</t>
  </si>
  <si>
    <t>0042843</t>
  </si>
  <si>
    <t>Granty sport - investice</t>
  </si>
  <si>
    <t>0042981</t>
  </si>
  <si>
    <t>Kompletní rekonstrukce v budově Duncan -  ŠvP Jánské lázně</t>
  </si>
  <si>
    <t>DDM Praha 9 - propojení pavilonů B a C Prosek</t>
  </si>
  <si>
    <t>05 - Zdravotnictví a sociální oblast</t>
  </si>
  <si>
    <t>CENTR.LÉČ.REHABILITACE</t>
  </si>
  <si>
    <t>Rekonstrukce soc.zařízení</t>
  </si>
  <si>
    <t>DĚTSKÝ DOMOV CH.MASARYKOVÉ</t>
  </si>
  <si>
    <t>Rekonstrukce zahrady</t>
  </si>
  <si>
    <t>Bulovka - rek. ubytovny sester</t>
  </si>
  <si>
    <t>Investice v areálu Nem. Na Bulovce</t>
  </si>
  <si>
    <t>0041932</t>
  </si>
  <si>
    <t>Rek. ČOV  Nem. Na Bulovce</t>
  </si>
  <si>
    <t>0042548</t>
  </si>
  <si>
    <t>Rek. kanal. sítě v areálu Nem. na Bulovce</t>
  </si>
  <si>
    <t>0042549</t>
  </si>
  <si>
    <t>Nem. Na Bulovce - rek. pav. č.5  chirurgie</t>
  </si>
  <si>
    <t>0043671</t>
  </si>
  <si>
    <t>Dostavba objektu polikliniky Modřany</t>
  </si>
  <si>
    <t>0008211</t>
  </si>
  <si>
    <t>Administrativně-technická budova ZZS</t>
  </si>
  <si>
    <t>MHMP - SCZ</t>
  </si>
  <si>
    <t>0042870</t>
  </si>
  <si>
    <t>Pořízení SW - Zdravotnická dokumentace</t>
  </si>
  <si>
    <t>MHMP - ZSP</t>
  </si>
  <si>
    <t>Rezerva 2018 - ZDR</t>
  </si>
  <si>
    <t>MĚSTSKÁ POLIKLINIKA PRAHA</t>
  </si>
  <si>
    <t>Evakuační rozhlas - ucelený dispečink</t>
  </si>
  <si>
    <t>Flexibilní nasopharyngoskop pro dospělé</t>
  </si>
  <si>
    <t>Kamerový systém</t>
  </si>
  <si>
    <t>Oční tonometr</t>
  </si>
  <si>
    <t>Pec třítroubá</t>
  </si>
  <si>
    <t>Podhledy v kuchyni</t>
  </si>
  <si>
    <t>Refraktometr</t>
  </si>
  <si>
    <t>Regálový systém pro sklad</t>
  </si>
  <si>
    <t>Rek. prádelny</t>
  </si>
  <si>
    <t>Rozšíření telefonní ústředny</t>
  </si>
  <si>
    <t>Strojové čištění koncovek vč. filtrů</t>
  </si>
  <si>
    <t>Výdejní vozíky</t>
  </si>
  <si>
    <t>0043377</t>
  </si>
  <si>
    <t>Zřízení centrální šatny zaměstnanců 2x</t>
  </si>
  <si>
    <t>ZDRAV.ZÁCHR.SLUŽBA HMP</t>
  </si>
  <si>
    <t>First Responders</t>
  </si>
  <si>
    <t>Rekonstrukce budovy Nádražní</t>
  </si>
  <si>
    <t>0043538</t>
  </si>
  <si>
    <t>Nákup sanitních vozidel RZP</t>
  </si>
  <si>
    <t>Správce: 0011 - Daniel Hodek</t>
  </si>
  <si>
    <t>CENTRUM SOCIÁLNÍCH SLUŽEB PRAHA</t>
  </si>
  <si>
    <t>Rek. koupelen a kuchyň. linek AD Šromova</t>
  </si>
  <si>
    <t>DOMOV MAXOV</t>
  </si>
  <si>
    <t>Energeticky úsporná renovace obj. čp 178</t>
  </si>
  <si>
    <t>Nákup os. vozidla-náhrada vozidla ze zápůjčky</t>
  </si>
  <si>
    <t>Vestavba výtahové šachty v objektu č.p. 169</t>
  </si>
  <si>
    <t>DOMOV SOC.SLUŽEB VLAŠSKÁ</t>
  </si>
  <si>
    <t>Vybudování retenční nádrže ve střed. Doubravčany</t>
  </si>
  <si>
    <t>DOMOV SVOJŠICE</t>
  </si>
  <si>
    <t>Mikrobus</t>
  </si>
  <si>
    <t>DOMOV ZVÍKOVECKÁ KYTIČKA</t>
  </si>
  <si>
    <t>Výst. admin. bud. včetně prostor pro techniku</t>
  </si>
  <si>
    <t>DOZP KYTLICE</t>
  </si>
  <si>
    <t>0043758</t>
  </si>
  <si>
    <t>Přístavba dílen čp. 73</t>
  </si>
  <si>
    <t>DOZP LEONTÝN</t>
  </si>
  <si>
    <t>Interní bezpečnodtní systém</t>
  </si>
  <si>
    <t>Rekonstrukce cest v okálech</t>
  </si>
  <si>
    <t>Užitkový devítimístný automobil</t>
  </si>
  <si>
    <t>DOZP LOCHOVICE</t>
  </si>
  <si>
    <t>Parkoviště</t>
  </si>
  <si>
    <t>Výstavba krytého zádveří u Budovy C</t>
  </si>
  <si>
    <t>Zakoupení nového mandlu</t>
  </si>
  <si>
    <t>Zakoupení traktoru</t>
  </si>
  <si>
    <t>DOZP RUDNÉ U NEJDKU</t>
  </si>
  <si>
    <t>Pořízení 12 ks polohovacích lůžek</t>
  </si>
  <si>
    <t>Pořízení 2 ks profesionálních praček</t>
  </si>
  <si>
    <t>Pořízení serveru</t>
  </si>
  <si>
    <t>Vybudování odpočinkové plochy a chodníků</t>
  </si>
  <si>
    <t>DOZP SULICKÁ</t>
  </si>
  <si>
    <t>Elektronizace systému dveří</t>
  </si>
  <si>
    <t>Klimatizační jednotky do oddělení terap. dílen</t>
  </si>
  <si>
    <t>Pořízení automobilu</t>
  </si>
  <si>
    <t>Pořízení fritézy</t>
  </si>
  <si>
    <t>Pořízení markýzy</t>
  </si>
  <si>
    <t>Pořízení zábradlí</t>
  </si>
  <si>
    <t>Pořízení zábradlí na odd.C</t>
  </si>
  <si>
    <t>Rek. skladu pro ortopedické pomůcky</t>
  </si>
  <si>
    <t>Rekonstrukce terasy - dlažba</t>
  </si>
  <si>
    <t>0042518</t>
  </si>
  <si>
    <t>Pořízení dětského hřiště</t>
  </si>
  <si>
    <t>0043390</t>
  </si>
  <si>
    <t>Paliativní péče pro osoby s mentálním postižením</t>
  </si>
  <si>
    <t>0043703</t>
  </si>
  <si>
    <t>Pořízení EPS</t>
  </si>
  <si>
    <t>DS DOBŘICHOVICE</t>
  </si>
  <si>
    <t>Vybavení nové přístavby a rek. stáv.budovy</t>
  </si>
  <si>
    <t>0042536</t>
  </si>
  <si>
    <t>Přístavba a rekonstrukce DS Dobřichovice</t>
  </si>
  <si>
    <t>DS HEŘMANŮV MĚSTEC</t>
  </si>
  <si>
    <t>Nákup 2 ks polohovacích van</t>
  </si>
  <si>
    <t>Nákup válcového žehliče</t>
  </si>
  <si>
    <t>DZR KRÁSNÁ LÍPA</t>
  </si>
  <si>
    <t>Bubnový sušič prádla</t>
  </si>
  <si>
    <t>Elektrický dvouplášťový kotel</t>
  </si>
  <si>
    <t>Kondenzační plynové kotle na P2</t>
  </si>
  <si>
    <t>Výstavba opěrné zdi</t>
  </si>
  <si>
    <t>Zařízení na dekontaminaci inkontin. pomůcek</t>
  </si>
  <si>
    <t>0043761</t>
  </si>
  <si>
    <t>Dodávka svislé plošiny P1</t>
  </si>
  <si>
    <t>DZR TEREZÍN</t>
  </si>
  <si>
    <t>Rek. střechy objektu 28. října 65 Terezín</t>
  </si>
  <si>
    <t>Výměna kotlů ve stravovacím provozu</t>
  </si>
  <si>
    <t>0042526</t>
  </si>
  <si>
    <t>Projekt. a realizace požární signalizace</t>
  </si>
  <si>
    <t>DpS  ZAHRADNÍ MĚSTO</t>
  </si>
  <si>
    <t>Rek. budovy B - provozně technická část</t>
  </si>
  <si>
    <t>DpS CHODOV</t>
  </si>
  <si>
    <t>2 nové zvedáky se závěsnou váhou</t>
  </si>
  <si>
    <t>3 nová sprchovací lehátka</t>
  </si>
  <si>
    <t>EPS na pokojích klientůna úsecích A a B</t>
  </si>
  <si>
    <t>Rekonstrukce WC klientů na úseku B</t>
  </si>
  <si>
    <t>Výtah budova D</t>
  </si>
  <si>
    <t>Wi - fi v DS Chodov</t>
  </si>
  <si>
    <t>Částečná rekonstrukce podlahových krytin</t>
  </si>
  <si>
    <t>0043414</t>
  </si>
  <si>
    <t>Rekonstrukce vestibulu</t>
  </si>
  <si>
    <t>DpS ELIŠKY PURKYŇOVÉ</t>
  </si>
  <si>
    <t>Klimatizace pokojů 5. NP</t>
  </si>
  <si>
    <t>Rekonstrukce pokojů</t>
  </si>
  <si>
    <t>Revital. zahrady v obj. Thákurova a výst. terasy</t>
  </si>
  <si>
    <t>DpS HORTENZIE</t>
  </si>
  <si>
    <t>Rekonstrukce dveří</t>
  </si>
  <si>
    <t>Rekonstrukce oken</t>
  </si>
  <si>
    <t>0043418</t>
  </si>
  <si>
    <t>Polohovací postele</t>
  </si>
  <si>
    <t>0043421</t>
  </si>
  <si>
    <t>Renovace osvětlení</t>
  </si>
  <si>
    <t>DpS HÁJE</t>
  </si>
  <si>
    <t>Klimatizace pokojů</t>
  </si>
  <si>
    <t>Rekonstrukce prádelny</t>
  </si>
  <si>
    <t>Revitalizace vnitřní zahrady</t>
  </si>
  <si>
    <t>Stavební úpravy pro rehabilitační centrum</t>
  </si>
  <si>
    <t>0043701</t>
  </si>
  <si>
    <t>Stav. úpravy prostor pro dětskou skupinu</t>
  </si>
  <si>
    <t>DpS KOBYLISY</t>
  </si>
  <si>
    <t>Evakuační rozhlas</t>
  </si>
  <si>
    <t>Mandl</t>
  </si>
  <si>
    <t>Rekonstrukce střechy garáže</t>
  </si>
  <si>
    <t>Rekonstrukce střechy zimní zahrady</t>
  </si>
  <si>
    <t>Rekonstrukce zámkové dlažby a schodů</t>
  </si>
  <si>
    <t>Společná televizní anténa</t>
  </si>
  <si>
    <t>0043389</t>
  </si>
  <si>
    <t>Evakuační výtahy</t>
  </si>
  <si>
    <t>DpS MALEŠICE</t>
  </si>
  <si>
    <t>Rek. střech na hl. budově a na budově B č.p. 577</t>
  </si>
  <si>
    <t>DpS PYŠELY</t>
  </si>
  <si>
    <t>0043382</t>
  </si>
  <si>
    <t>Rek. podkroví, I. a II. patra</t>
  </si>
  <si>
    <t>DpS ĎÁBLICE</t>
  </si>
  <si>
    <t>Matrace 117 ks do klientských pokojů</t>
  </si>
  <si>
    <t>Rek. pracoven pracovníků v přímé obslužné péči</t>
  </si>
  <si>
    <t>Rekonstrukce chodeb II</t>
  </si>
  <si>
    <t>Rekonstrukce klientských pokojů</t>
  </si>
  <si>
    <t>Systém generálního klíče</t>
  </si>
  <si>
    <t>DĚTSKÉ CENTRUM PAPRSEK</t>
  </si>
  <si>
    <t>Vybud. prac. dílen v tech. pavilónu stř. Prosek</t>
  </si>
  <si>
    <t>Zateplení a rek. střechy ve středisku Prosek</t>
  </si>
  <si>
    <t>Stavby pro řešení bezdomovectví</t>
  </si>
  <si>
    <t>0043425</t>
  </si>
  <si>
    <t>Rek. a novost. DS Zahr. Město - pozastávky</t>
  </si>
  <si>
    <t>0040506</t>
  </si>
  <si>
    <t>DPS Nebušice-rozšíření</t>
  </si>
  <si>
    <t>0041703</t>
  </si>
  <si>
    <t>Inkubátor pro sociální podnikání</t>
  </si>
  <si>
    <t>0041799</t>
  </si>
  <si>
    <t>Domov seniorů Dolní Počernice</t>
  </si>
  <si>
    <t>0041929</t>
  </si>
  <si>
    <t>Domov pro seniory Krč II</t>
  </si>
  <si>
    <t>0042692</t>
  </si>
  <si>
    <t>Výstavba domků Odlochovice</t>
  </si>
  <si>
    <t>0042871</t>
  </si>
  <si>
    <t>Půdní vestavba DS Háje</t>
  </si>
  <si>
    <t>0042872</t>
  </si>
  <si>
    <t>Dům seniorů Bohnice</t>
  </si>
  <si>
    <t>0042979</t>
  </si>
  <si>
    <t>Terezín - rek. objektu Pražská</t>
  </si>
  <si>
    <t>0043424</t>
  </si>
  <si>
    <t>IP pro kap.05</t>
  </si>
  <si>
    <t>0043469</t>
  </si>
  <si>
    <t>Nástavba DS Hortenzie - Pakoměřice</t>
  </si>
  <si>
    <t>Rezerva 2018 - 2020</t>
  </si>
  <si>
    <t>PALATA-DOM.PRO ZRAK.POS</t>
  </si>
  <si>
    <t>Výstavba služebních bytů</t>
  </si>
  <si>
    <t>Celkem správce: 0011 - Daniel Hodek</t>
  </si>
  <si>
    <t>06 - Kultura a cestovní ruch</t>
  </si>
  <si>
    <t>Správce: 0007 - Jan Wolf</t>
  </si>
  <si>
    <t>DIVADLO NA VINOHRADECH</t>
  </si>
  <si>
    <t>Celková rekonstrukce budovy DnV</t>
  </si>
  <si>
    <t>0043429</t>
  </si>
  <si>
    <t>Modernizace zařízení scénické divadel.techniky</t>
  </si>
  <si>
    <t>DIVADLO V DLOUHÉ</t>
  </si>
  <si>
    <t>Pořízení pianina</t>
  </si>
  <si>
    <t>Pořízení zvukového systému</t>
  </si>
  <si>
    <t>GALERIE HL.M.PRAHY</t>
  </si>
  <si>
    <t>Akviziční činnost v 2018 - nákup výtvarných děl</t>
  </si>
  <si>
    <t>Rek.a restaurování pomníků a veřejných plastik</t>
  </si>
  <si>
    <t>0041590</t>
  </si>
  <si>
    <t>Revit. Colloredo-Mansfeld. paláce</t>
  </si>
  <si>
    <t>0041713</t>
  </si>
  <si>
    <t>Kopie a rest.sousoší sv.V.Ferer.-KM</t>
  </si>
  <si>
    <t>0041874</t>
  </si>
  <si>
    <t>Kopie Mariánského sloupu-Hradčan.nám.</t>
  </si>
  <si>
    <t>0042153</t>
  </si>
  <si>
    <t>Rek. Hospodářských budov-Troj.zámek</t>
  </si>
  <si>
    <t>0042556</t>
  </si>
  <si>
    <t>Rek.a restaur.zahrad.schodiště-Troj.zámek</t>
  </si>
  <si>
    <t>HMP-MČ BĚCHOVICE</t>
  </si>
  <si>
    <t>0080038</t>
  </si>
  <si>
    <t>Rekonst. objektu Kulturní památka Stará pošta vč. PD</t>
  </si>
  <si>
    <t>HUD.DIVADLO V KARLÍNĚ</t>
  </si>
  <si>
    <t>Doplnění jevištních řetězových tahů</t>
  </si>
  <si>
    <t>Dětská scéna HDK</t>
  </si>
  <si>
    <t>Pořízení hydraulického výtahového propadu</t>
  </si>
  <si>
    <t>Pořízení nůžkového stolu k propadu</t>
  </si>
  <si>
    <t>HVĚZDÁRNA A PLANETÁRIUM HL.M.PRAHY</t>
  </si>
  <si>
    <t>Rozšíř.výstav.prostor PL a instalace stálé výstavy</t>
  </si>
  <si>
    <t>0040774</t>
  </si>
  <si>
    <t>Areál Výstaviště</t>
  </si>
  <si>
    <t>0042882</t>
  </si>
  <si>
    <t>Revitalizace pomníku  Letná - PD</t>
  </si>
  <si>
    <t>0043670</t>
  </si>
  <si>
    <t>Pražské centrum současného umění</t>
  </si>
  <si>
    <t>MHMP - KUC</t>
  </si>
  <si>
    <t>Rezerva CR kap. 0662</t>
  </si>
  <si>
    <t>Rezerva Karta kap. 0662</t>
  </si>
  <si>
    <t>Rezerva kap. 0662 v 2018</t>
  </si>
  <si>
    <t>MHMP - OPP</t>
  </si>
  <si>
    <t>0043533</t>
  </si>
  <si>
    <t>investiční dotace PrF UK  na rek. páternosteru</t>
  </si>
  <si>
    <t>0043638</t>
  </si>
  <si>
    <t>Grafické zpracování management plánu HMP</t>
  </si>
  <si>
    <t>0043119</t>
  </si>
  <si>
    <t>Multifunkční školící objekt Kbely</t>
  </si>
  <si>
    <t>0041176</t>
  </si>
  <si>
    <t>Rekon. Šlechtovy restaurace</t>
  </si>
  <si>
    <t>MUZEUM HL.M. PRAHY</t>
  </si>
  <si>
    <t>Obnova Prašné brány</t>
  </si>
  <si>
    <t>0007778</t>
  </si>
  <si>
    <t>Rek.a obn. hl.budovy a výst.nové</t>
  </si>
  <si>
    <t>0042354</t>
  </si>
  <si>
    <t>Tech. zhodnocení ctěnického areálu</t>
  </si>
  <si>
    <t>0043431</t>
  </si>
  <si>
    <t>Vybavení restaurátor.dílny - HB</t>
  </si>
  <si>
    <t>0043432</t>
  </si>
  <si>
    <t>Rek. Domu U Zlatého prstenu</t>
  </si>
  <si>
    <t>MĚSTSKÁ KNIHOVNA V PRAZE</t>
  </si>
  <si>
    <t>Digitalizace malého sálu</t>
  </si>
  <si>
    <t>Kafkův dům</t>
  </si>
  <si>
    <t>0004246</t>
  </si>
  <si>
    <t>Rek. a modernizace ústředí MK</t>
  </si>
  <si>
    <t>0041429</t>
  </si>
  <si>
    <t>Výstavba knihovny</t>
  </si>
  <si>
    <t>0043434</t>
  </si>
  <si>
    <t>Rek. banky pro knihovnu Nusle</t>
  </si>
  <si>
    <t>PRAŽ.INFORMAČNÍ SLUŽBA</t>
  </si>
  <si>
    <t>0004600</t>
  </si>
  <si>
    <t>Obnova a rozvoj výpočetní techniky</t>
  </si>
  <si>
    <t>Celkem správce: 0007 - Jan Wolf</t>
  </si>
  <si>
    <t>08 - Hospodářství</t>
  </si>
  <si>
    <t>Revitalizace bytového fondu z FRDB</t>
  </si>
  <si>
    <t>0042892</t>
  </si>
  <si>
    <t>Bytové objekty úpravy realizované z FRDB</t>
  </si>
  <si>
    <t>0041726</t>
  </si>
  <si>
    <t>Dům u Minuty</t>
  </si>
  <si>
    <t>Správce: 0008 - Ing. Karel Grabein Procházka</t>
  </si>
  <si>
    <t>0080630</t>
  </si>
  <si>
    <t>*</t>
  </si>
  <si>
    <t>MHMP - EVM</t>
  </si>
  <si>
    <t>Výkupy pozemků, budov a staveb</t>
  </si>
  <si>
    <t>Budovy zdravotnické záchranné služby</t>
  </si>
  <si>
    <t>Dům pro sociální začleňování Opatov</t>
  </si>
  <si>
    <t>Holešovická tržnice</t>
  </si>
  <si>
    <t>Muzeum ticha - Památník ŠOA</t>
  </si>
  <si>
    <t>Nebytové objekty a stavby</t>
  </si>
  <si>
    <t>Projekty, studie, příprava akcí</t>
  </si>
  <si>
    <t>Radotín - lávka pro pěší</t>
  </si>
  <si>
    <t>Revitalizace náplavek II. fáze</t>
  </si>
  <si>
    <t>Revitalizace objektu U Hrušky</t>
  </si>
  <si>
    <t>Stará čistírna odpadních vod Bubeneč</t>
  </si>
  <si>
    <t>0040951</t>
  </si>
  <si>
    <t>Revitalizace náplavek</t>
  </si>
  <si>
    <t>0041725</t>
  </si>
  <si>
    <t>0041940</t>
  </si>
  <si>
    <t>Staroměstská tržnice</t>
  </si>
  <si>
    <t>0042573</t>
  </si>
  <si>
    <t>Rek.sport. haly v Holešovicích -dokum. pro SP a ÚR</t>
  </si>
  <si>
    <t>0042577</t>
  </si>
  <si>
    <t>Obnova a modernizace soustavy veř. osvětlení</t>
  </si>
  <si>
    <t>0043451</t>
  </si>
  <si>
    <t>0043453</t>
  </si>
  <si>
    <t>Nábřežní lavice a sociální zařízení</t>
  </si>
  <si>
    <t>0043455</t>
  </si>
  <si>
    <t>Fuchsova kavárna</t>
  </si>
  <si>
    <t>Celkem správce: 0008 - Ing. Karel Grabein Procházka</t>
  </si>
  <si>
    <t>Motol - hydroizolační práce</t>
  </si>
  <si>
    <t>0041447</t>
  </si>
  <si>
    <t>Strašnice - rek. cest v urnovém háji</t>
  </si>
  <si>
    <t>0043449</t>
  </si>
  <si>
    <t>Strašnice - rek. střechy a hromosvody</t>
  </si>
  <si>
    <t>Rezerva na řešení invest. akcí v obl. pohřebnictví</t>
  </si>
  <si>
    <t>SPRÁVA PRAŽ.HŘBITOVŮ</t>
  </si>
  <si>
    <t>Rek. nové obřadní síně II.et.</t>
  </si>
  <si>
    <t>Rek. pohřebišť na hřbitovech Malvazinky a Kobylisy</t>
  </si>
  <si>
    <t>Rozšíření hřbitova Hostivař I. et.</t>
  </si>
  <si>
    <t>0042569</t>
  </si>
  <si>
    <t>Hřbitov Olšany - odstr. hav. stavu kapl. hrobek</t>
  </si>
  <si>
    <t>0042571</t>
  </si>
  <si>
    <t>Hřbitov Olšany - revitalizace II.- V. hřbitova</t>
  </si>
  <si>
    <t>0043446</t>
  </si>
  <si>
    <t>Restaurování významných náhrobků</t>
  </si>
  <si>
    <t>0043447</t>
  </si>
  <si>
    <t>Hřbitov Vinohrady - zříz. kamerového systému a EZS</t>
  </si>
  <si>
    <t>0043448</t>
  </si>
  <si>
    <t>Rek. komunikací na pražských hřbitovech</t>
  </si>
  <si>
    <t>0042471</t>
  </si>
  <si>
    <t>Komunikace U Sloupu</t>
  </si>
  <si>
    <t>* jedná se o převod nečerpaných prostředků z roku 2017 do roku 2018 (ORJ 0816, ODPA 6330, POL 5347)</t>
  </si>
  <si>
    <t>09 - Vnitřní správa</t>
  </si>
  <si>
    <t>MHMP - INF</t>
  </si>
  <si>
    <t>0002912</t>
  </si>
  <si>
    <t>Výpočetní technika a progr. vybav. pro MHMP</t>
  </si>
  <si>
    <t>0008936</t>
  </si>
  <si>
    <t>Centrum kartových služeb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</si>
  <si>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</si>
  <si>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</si>
  <si>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</si>
  <si>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</si>
  <si>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</si>
  <si>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</si>
  <si>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</si>
  <si>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</si>
  <si>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</si>
  <si>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</si>
  <si>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</si>
  <si>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</si>
  <si>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</si>
  <si>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</si>
  <si>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</si>
  <si>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</si>
  <si>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0040985</t>
  </si>
  <si>
    <t>Projekty rozvoje IS MP HMP</t>
  </si>
  <si>
    <t>0041454</t>
  </si>
  <si>
    <t>Projekty budování a rozvoje IS ZZS HMP</t>
  </si>
  <si>
    <t>0041729</t>
  </si>
  <si>
    <t>Integrační platforma a datový sklad</t>
  </si>
  <si>
    <t>0041730</t>
  </si>
  <si>
    <t>Projekty napojení agendových IS na rozhraní ISZR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</si>
  <si>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</si>
  <si>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</si>
  <si>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</si>
  <si>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</si>
  <si>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</si>
  <si>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</si>
  <si>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0041946</t>
  </si>
  <si>
    <t>Bezpečnost IS/ICT</t>
  </si>
  <si>
    <t>0042663</t>
  </si>
  <si>
    <t>Softwarové nástroje pro řízení ICT</t>
  </si>
  <si>
    <t>0042664</t>
  </si>
  <si>
    <t>Softwarové nástroje pro modelování architektury IS/ICT</t>
  </si>
  <si>
    <t>0043537</t>
  </si>
  <si>
    <t>Projekty ICT_Smart Cities</t>
  </si>
  <si>
    <t>0043458</t>
  </si>
  <si>
    <t>Nová budova MHMP (projektová příprava)</t>
  </si>
  <si>
    <t>MHMP - FON</t>
  </si>
  <si>
    <t>0020000</t>
  </si>
  <si>
    <t>OPPK - Rezerva</t>
  </si>
  <si>
    <t>0030000</t>
  </si>
  <si>
    <t>OPPA - spolufinancování projektů</t>
  </si>
  <si>
    <t>2000000</t>
  </si>
  <si>
    <t>OPPPR Spolufinancování projektů</t>
  </si>
  <si>
    <t>Správce: 0012 - ředitelka MHMP</t>
  </si>
  <si>
    <t>MHMP - AMP</t>
  </si>
  <si>
    <t>0042581</t>
  </si>
  <si>
    <t>Výměna a modernizace systémů Chodovec I</t>
  </si>
  <si>
    <t>0043457</t>
  </si>
  <si>
    <t>Střední stavební obnova a modernizace Chodovec I</t>
  </si>
  <si>
    <t>MHMP - SLU</t>
  </si>
  <si>
    <t>Chlazení Nové radnice</t>
  </si>
  <si>
    <t>Rekonstrukce areálu Emauzy</t>
  </si>
  <si>
    <t>Revitalizace objektu Varhulíkové</t>
  </si>
  <si>
    <t>Vybavení objektů MHMP</t>
  </si>
  <si>
    <t>Úpravy objektů MHMP</t>
  </si>
  <si>
    <t>0005778</t>
  </si>
  <si>
    <t>Obměna a doplnění rozmnožovací techniky</t>
  </si>
  <si>
    <t>0006104</t>
  </si>
  <si>
    <t>Obměna vozidel autoparku MHMP</t>
  </si>
  <si>
    <t>0006567</t>
  </si>
  <si>
    <t>Rozšíření služeb telefonní ústředny MHMP</t>
  </si>
  <si>
    <t>0008103</t>
  </si>
  <si>
    <t>Rekonstrukce Clam-Gallasova paláce</t>
  </si>
  <si>
    <t>0040111</t>
  </si>
  <si>
    <t>Technologické vybavení energocentra v NÚB</t>
  </si>
  <si>
    <t>0042000</t>
  </si>
  <si>
    <t>Stavební úpravy budov v areálu Emauzy</t>
  </si>
  <si>
    <t>0042579</t>
  </si>
  <si>
    <t>Rozvoj a obnova JBS</t>
  </si>
  <si>
    <t>0042580</t>
  </si>
  <si>
    <t>Renovace výplní otvorů v budově Městské knihovny</t>
  </si>
  <si>
    <t>0042712</t>
  </si>
  <si>
    <t>Zhodnocení komplexu budov MHMP v rámci EPC</t>
  </si>
  <si>
    <t>0042894</t>
  </si>
  <si>
    <t>Rekonstrukce Staroměstské radnice</t>
  </si>
  <si>
    <t>0042895</t>
  </si>
  <si>
    <t>Rekonstrukce oken Nové radnice</t>
  </si>
  <si>
    <t>0042972</t>
  </si>
  <si>
    <t>Licence k SW nástrojům - kap. 09 v SLU</t>
  </si>
  <si>
    <t>0043456</t>
  </si>
  <si>
    <t>Rek. stávajícího OS KŠ v budově NR</t>
  </si>
  <si>
    <t>Celkem správce: 0012 - ředitelka MHMP</t>
  </si>
  <si>
    <t>Správce: 013 - prof. Ing. Eva Kislingerová, CSc.</t>
  </si>
  <si>
    <t>MHMP - ROZ</t>
  </si>
  <si>
    <t>0043105</t>
  </si>
  <si>
    <t>Rezerva - výstavba budovy ÚMČ Praha 12</t>
  </si>
  <si>
    <t>Celkem správce: 013 - prof. Ing. Eva Kislingerová, CSc.</t>
  </si>
  <si>
    <t>10 - Pokladní správa</t>
  </si>
  <si>
    <t>0042466</t>
  </si>
  <si>
    <t>MČ - investiční rezerva</t>
  </si>
  <si>
    <t>0042584</t>
  </si>
  <si>
    <t>Rezerva na spolufin.projektů EU/EHP</t>
  </si>
  <si>
    <t>07 - Bezpečnost</t>
  </si>
  <si>
    <t>Správce: 0001 - Bc. Libor Hadrava</t>
  </si>
  <si>
    <t>Budovy Hasičského sboru</t>
  </si>
  <si>
    <t>0004730</t>
  </si>
  <si>
    <t>Výstavba elektronických sirén</t>
  </si>
  <si>
    <t>0007154</t>
  </si>
  <si>
    <t>Zvýšení přenos.kapacit MRS TETRA</t>
  </si>
  <si>
    <t>0040459</t>
  </si>
  <si>
    <t>Rozšíření a integrace Městského kamerového systému</t>
  </si>
  <si>
    <t>0042568</t>
  </si>
  <si>
    <t>Zvýšení spolehlivosti MRS 2.Etapa</t>
  </si>
  <si>
    <t>Protipožární nádrž Dubeč</t>
  </si>
  <si>
    <t>Výstavba budovy IZS na úz. MČ Praha - Klánovice</t>
  </si>
  <si>
    <t>0041315</t>
  </si>
  <si>
    <t>Hasičská zbrojnice Dubeč II</t>
  </si>
  <si>
    <t>0041438</t>
  </si>
  <si>
    <t>Výstavba has.zbrojnice Zbraslav</t>
  </si>
  <si>
    <t>0042884</t>
  </si>
  <si>
    <t>IP pro kapitolu 07</t>
  </si>
  <si>
    <t>0042973</t>
  </si>
  <si>
    <t>Výstavba has.zbrojnice Praha 13</t>
  </si>
  <si>
    <t>0042974</t>
  </si>
  <si>
    <t>Výstavba has.zbrojnice Nebušice</t>
  </si>
  <si>
    <t>0042975</t>
  </si>
  <si>
    <t>Výstavba has.zbrojnice Satalice</t>
  </si>
  <si>
    <t>0042976</t>
  </si>
  <si>
    <t>Výstavba has.zbrojnice Suchdol</t>
  </si>
  <si>
    <t>0042977</t>
  </si>
  <si>
    <t>Výstavba has.zbrojnice Zličín</t>
  </si>
  <si>
    <t>MHMP - RED</t>
  </si>
  <si>
    <t>Halenkovská studna Praha - Zličín</t>
  </si>
  <si>
    <t>Instalace sloupků Hradčanské nám.</t>
  </si>
  <si>
    <t>Mapovaní studen využitel. pro NZV</t>
  </si>
  <si>
    <t>Realizace kriz. připravenosti nemocnic</t>
  </si>
  <si>
    <t>Realizace náhr. zdrojů energie</t>
  </si>
  <si>
    <t>0042885</t>
  </si>
  <si>
    <t>Digitální povodňový plán</t>
  </si>
  <si>
    <t>0043041</t>
  </si>
  <si>
    <t>Investiční dotace ČR, HZS HMP</t>
  </si>
  <si>
    <t>0043440</t>
  </si>
  <si>
    <t>Systém OŘ při povodích</t>
  </si>
  <si>
    <t>0043442</t>
  </si>
  <si>
    <t>Rezerva pro MČ a jednotky SDH</t>
  </si>
  <si>
    <t>MHMP MĚSTSKÁ POLICIE</t>
  </si>
  <si>
    <t>0041441</t>
  </si>
  <si>
    <t>0041718</t>
  </si>
  <si>
    <t>Technické zhodnocení majetku</t>
  </si>
  <si>
    <t>SPRÁVA SLUŽEB HL.M.PRAHY</t>
  </si>
  <si>
    <t>0043118</t>
  </si>
  <si>
    <t>Sklad humanitárního mater. a střelnice Kundratka</t>
  </si>
  <si>
    <t>0043444</t>
  </si>
  <si>
    <t>Rek. a dost. areálu SSHMP v MČ Praha Dubeč-4.et.</t>
  </si>
  <si>
    <t>Celkem správce: 0001 - Bc. Libor Hadrava</t>
  </si>
  <si>
    <t>Rozpočet kapitálových výdajů na rok 2018 v tis. Kč</t>
  </si>
  <si>
    <t xml:space="preserve">Správce </t>
  </si>
  <si>
    <t xml:space="preserve">Limit kapitálových výdajů na rok 2018          </t>
  </si>
  <si>
    <t>CELKEM</t>
  </si>
  <si>
    <t xml:space="preserve">Správce: </t>
  </si>
  <si>
    <t>0002 - Adriana Krnáčová</t>
  </si>
  <si>
    <t>02 - Městská infrastruktura</t>
  </si>
  <si>
    <t xml:space="preserve"> C E L K E M</t>
  </si>
  <si>
    <t>Dotace pro MČ Praha 8 - IV Akce Výstavba budovy "Nová Palmovka"</t>
  </si>
  <si>
    <t>Příloha č. 3d k usnesení Zastupitelstva HMP č. 31/1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</si>
</sst>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5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u/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49" fontId="1" fillId="0" borderId="0" xfId="1" applyNumberFormat="1"/>
    <xf numFmtId="49" fontId="2" fillId="2" borderId="0" xfId="1" applyNumberFormat="1" applyFont="1" applyFill="1" applyAlignment="1">
      <alignment horizontal="centerContinuous" vertical="center"/>
    </xf>
    <xf numFmtId="4" fontId="2" fillId="2" borderId="0" xfId="1" applyNumberFormat="1" applyFont="1" applyFill="1" applyAlignment="1">
      <alignment horizontal="centerContinuous" vertical="center"/>
    </xf>
    <xf numFmtId="4" fontId="1" fillId="0" borderId="0" xfId="1" applyNumberFormat="1"/>
    <xf numFmtId="0" fontId="1" fillId="0" borderId="0" xfId="1"/>
    <xf numFmtId="49" fontId="2" fillId="0" borderId="0" xfId="1" applyNumberFormat="1" applyFont="1"/>
    <xf numFmtId="49" fontId="3" fillId="0" borderId="0" xfId="1" applyNumberFormat="1" applyFont="1" applyAlignment="1">
      <alignment horizontal="left"/>
    </xf>
    <xf numFmtId="164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 applyAlignment="1">
      <alignment wrapText="1"/>
    </xf>
    <xf numFmtId="4" fontId="5" fillId="0" borderId="0" xfId="1" applyNumberFormat="1" applyFont="1" applyAlignment="1">
      <alignment horizontal="right" wrapText="1"/>
    </xf>
    <xf numFmtId="4" fontId="1" fillId="0" borderId="0" xfId="1" applyNumberFormat="1" applyAlignment="1">
      <alignment wrapText="1"/>
    </xf>
    <xf numFmtId="164" fontId="1" fillId="0" borderId="0" xfId="1" applyNumberFormat="1"/>
    <xf numFmtId="49" fontId="6" fillId="3" borderId="1" xfId="1" applyNumberFormat="1" applyFont="1" applyFill="1" applyBorder="1" applyAlignment="1">
      <alignment horizontal="left" wrapText="1"/>
    </xf>
    <xf numFmtId="164" fontId="6" fillId="3" borderId="2" xfId="1" applyNumberFormat="1" applyFont="1" applyFill="1" applyBorder="1" applyAlignment="1">
      <alignment horizontal="left" wrapText="1"/>
    </xf>
    <xf numFmtId="49" fontId="6" fillId="3" borderId="3" xfId="1" applyNumberFormat="1" applyFont="1" applyFill="1" applyBorder="1" applyAlignment="1">
      <alignment horizontal="left" wrapText="1"/>
    </xf>
    <xf numFmtId="4" fontId="6" fillId="3" borderId="3" xfId="1" applyNumberFormat="1" applyFont="1" applyFill="1" applyBorder="1" applyAlignment="1">
      <alignment horizontal="left" wrapText="1"/>
    </xf>
    <xf numFmtId="49" fontId="7" fillId="0" borderId="4" xfId="1" applyNumberFormat="1" applyFont="1" applyBorder="1" applyAlignment="1">
      <alignment horizontal="center" vertical="top" wrapText="1"/>
    </xf>
    <xf numFmtId="164" fontId="7" fillId="0" borderId="5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" fontId="7" fillId="0" borderId="5" xfId="1" applyNumberFormat="1" applyFont="1" applyBorder="1" applyAlignment="1">
      <alignment horizontal="center" vertical="top" wrapText="1"/>
    </xf>
    <xf numFmtId="4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164" fontId="7" fillId="0" borderId="8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left" vertical="top" wrapText="1"/>
    </xf>
    <xf numFmtId="4" fontId="7" fillId="0" borderId="8" xfId="1" applyNumberFormat="1" applyFont="1" applyBorder="1" applyAlignment="1">
      <alignment horizontal="center" vertical="top" wrapText="1"/>
    </xf>
    <xf numFmtId="4" fontId="7" fillId="0" borderId="9" xfId="1" applyNumberFormat="1" applyFont="1" applyBorder="1" applyAlignment="1">
      <alignment horizontal="center" vertical="top" wrapText="1"/>
    </xf>
    <xf numFmtId="49" fontId="7" fillId="4" borderId="1" xfId="1" applyNumberFormat="1" applyFont="1" applyFill="1" applyBorder="1"/>
    <xf numFmtId="164" fontId="7" fillId="4" borderId="2" xfId="1" applyNumberFormat="1" applyFont="1" applyFill="1" applyBorder="1"/>
    <xf numFmtId="49" fontId="7" fillId="4" borderId="3" xfId="1" applyNumberFormat="1" applyFont="1" applyFill="1" applyBorder="1"/>
    <xf numFmtId="4" fontId="7" fillId="4" borderId="10" xfId="1" applyNumberFormat="1" applyFont="1" applyFill="1" applyBorder="1" applyAlignment="1">
      <alignment wrapText="1"/>
    </xf>
    <xf numFmtId="4" fontId="7" fillId="4" borderId="3" xfId="1" applyNumberFormat="1" applyFont="1" applyFill="1" applyBorder="1" applyAlignment="1">
      <alignment wrapText="1"/>
    </xf>
    <xf numFmtId="49" fontId="7" fillId="0" borderId="11" xfId="1" applyNumberFormat="1" applyFont="1" applyBorder="1" applyAlignment="1">
      <alignment horizontal="left"/>
    </xf>
    <xf numFmtId="164" fontId="7" fillId="0" borderId="12" xfId="1" applyNumberFormat="1" applyFont="1" applyBorder="1" applyAlignment="1">
      <alignment horizontal="center"/>
    </xf>
    <xf numFmtId="49" fontId="7" fillId="0" borderId="13" xfId="1" applyNumberFormat="1" applyFont="1" applyBorder="1" applyAlignment="1">
      <alignment horizontal="left"/>
    </xf>
    <xf numFmtId="4" fontId="7" fillId="0" borderId="12" xfId="1" applyNumberFormat="1" applyFont="1" applyBorder="1" applyAlignment="1">
      <alignment horizontal="right" wrapText="1"/>
    </xf>
    <xf numFmtId="4" fontId="7" fillId="0" borderId="13" xfId="1" applyNumberFormat="1" applyFont="1" applyBorder="1" applyAlignment="1">
      <alignment horizontal="right" wrapText="1"/>
    </xf>
    <xf numFmtId="4" fontId="7" fillId="0" borderId="13" xfId="1" applyNumberFormat="1" applyFont="1" applyBorder="1" applyAlignment="1">
      <alignment wrapText="1"/>
    </xf>
    <xf numFmtId="49" fontId="6" fillId="3" borderId="1" xfId="1" applyNumberFormat="1" applyFont="1" applyFill="1" applyBorder="1" applyAlignment="1">
      <alignment horizontal="left"/>
    </xf>
    <xf numFmtId="164" fontId="6" fillId="3" borderId="2" xfId="1" applyNumberFormat="1" applyFont="1" applyFill="1" applyBorder="1" applyAlignment="1">
      <alignment horizontal="left"/>
    </xf>
    <xf numFmtId="49" fontId="6" fillId="3" borderId="3" xfId="1" applyNumberFormat="1" applyFont="1" applyFill="1" applyBorder="1" applyAlignment="1">
      <alignment horizontal="left"/>
    </xf>
    <xf numFmtId="4" fontId="7" fillId="3" borderId="14" xfId="1" applyNumberFormat="1" applyFont="1" applyFill="1" applyBorder="1" applyAlignment="1">
      <alignment horizontal="right" wrapText="1"/>
    </xf>
    <xf numFmtId="4" fontId="7" fillId="3" borderId="15" xfId="1" applyNumberFormat="1" applyFont="1" applyFill="1" applyBorder="1" applyAlignment="1">
      <alignment horizontal="right" wrapText="1"/>
    </xf>
    <xf numFmtId="4" fontId="7" fillId="3" borderId="3" xfId="1" applyNumberFormat="1" applyFont="1" applyFill="1" applyBorder="1" applyAlignment="1">
      <alignment horizontal="right" wrapText="1"/>
    </xf>
    <xf numFmtId="4" fontId="8" fillId="0" borderId="0" xfId="1" applyNumberFormat="1" applyFont="1" applyAlignment="1">
      <alignment horizontal="right" wrapText="1"/>
    </xf>
    <xf numFmtId="49" fontId="8" fillId="0" borderId="0" xfId="1" applyNumberFormat="1" applyFont="1"/>
    <xf numFmtId="0" fontId="1" fillId="5" borderId="0" xfId="2" applyFill="1"/>
    <xf numFmtId="0" fontId="1" fillId="0" borderId="0" xfId="2"/>
    <xf numFmtId="49" fontId="2" fillId="7" borderId="1" xfId="4" applyNumberFormat="1" applyFont="1" applyFill="1" applyBorder="1"/>
    <xf numFmtId="0" fontId="2" fillId="7" borderId="2" xfId="2" applyFont="1" applyFill="1" applyBorder="1" applyAlignment="1"/>
    <xf numFmtId="0" fontId="2" fillId="7" borderId="24" xfId="2" applyFont="1" applyFill="1" applyBorder="1" applyAlignment="1"/>
    <xf numFmtId="0" fontId="1" fillId="5" borderId="25" xfId="2" applyFill="1" applyBorder="1" applyAlignment="1"/>
    <xf numFmtId="49" fontId="2" fillId="0" borderId="1" xfId="5" applyNumberFormat="1" applyFont="1" applyFill="1" applyBorder="1" applyAlignment="1">
      <alignment horizontal="left"/>
    </xf>
    <xf numFmtId="0" fontId="1" fillId="0" borderId="2" xfId="2" applyFont="1" applyFill="1" applyBorder="1"/>
    <xf numFmtId="0" fontId="1" fillId="0" borderId="18" xfId="2" applyFont="1" applyFill="1" applyBorder="1"/>
    <xf numFmtId="4" fontId="1" fillId="0" borderId="20" xfId="2" applyNumberFormat="1" applyFill="1" applyBorder="1"/>
    <xf numFmtId="0" fontId="1" fillId="5" borderId="23" xfId="2" applyFill="1" applyBorder="1" applyAlignment="1"/>
    <xf numFmtId="0" fontId="12" fillId="8" borderId="1" xfId="2" applyFont="1" applyFill="1" applyBorder="1"/>
    <xf numFmtId="0" fontId="1" fillId="8" borderId="2" xfId="2" applyFill="1" applyBorder="1"/>
    <xf numFmtId="4" fontId="12" fillId="8" borderId="24" xfId="2" applyNumberFormat="1" applyFont="1" applyFill="1" applyBorder="1"/>
    <xf numFmtId="0" fontId="1" fillId="5" borderId="21" xfId="2" applyFill="1" applyBorder="1" applyAlignment="1"/>
    <xf numFmtId="0" fontId="12" fillId="0" borderId="2" xfId="2" applyFont="1" applyFill="1" applyBorder="1"/>
    <xf numFmtId="0" fontId="1" fillId="0" borderId="2" xfId="2" applyFill="1" applyBorder="1"/>
    <xf numFmtId="4" fontId="12" fillId="0" borderId="2" xfId="2" applyNumberFormat="1" applyFont="1" applyFill="1" applyBorder="1"/>
    <xf numFmtId="49" fontId="2" fillId="7" borderId="26" xfId="6" applyNumberFormat="1" applyFont="1" applyFill="1" applyBorder="1"/>
    <xf numFmtId="4" fontId="2" fillId="7" borderId="24" xfId="2" applyNumberFormat="1" applyFont="1" applyFill="1" applyBorder="1" applyAlignment="1"/>
    <xf numFmtId="0" fontId="1" fillId="5" borderId="20" xfId="2" applyFill="1" applyBorder="1" applyAlignment="1"/>
    <xf numFmtId="49" fontId="2" fillId="0" borderId="0" xfId="6" applyNumberFormat="1" applyFont="1" applyFill="1" applyAlignment="1">
      <alignment horizontal="left"/>
    </xf>
    <xf numFmtId="0" fontId="2" fillId="0" borderId="18" xfId="2" applyFont="1" applyFill="1" applyBorder="1" applyAlignment="1"/>
    <xf numFmtId="4" fontId="1" fillId="0" borderId="20" xfId="2" applyNumberFormat="1" applyFont="1" applyFill="1" applyBorder="1" applyAlignment="1"/>
    <xf numFmtId="49" fontId="2" fillId="0" borderId="1" xfId="7" applyNumberFormat="1" applyFont="1" applyFill="1" applyBorder="1" applyAlignment="1">
      <alignment horizontal="left"/>
    </xf>
    <xf numFmtId="0" fontId="1" fillId="0" borderId="27" xfId="2" applyFont="1" applyFill="1" applyBorder="1"/>
    <xf numFmtId="0" fontId="1" fillId="0" borderId="28" xfId="2" applyFont="1" applyFill="1" applyBorder="1"/>
    <xf numFmtId="4" fontId="1" fillId="0" borderId="29" xfId="2" applyNumberFormat="1" applyFill="1" applyBorder="1"/>
    <xf numFmtId="0" fontId="1" fillId="8" borderId="3" xfId="2" applyFill="1" applyBorder="1"/>
    <xf numFmtId="0" fontId="1" fillId="5" borderId="30" xfId="2" applyFill="1" applyBorder="1" applyAlignment="1"/>
    <xf numFmtId="49" fontId="2" fillId="7" borderId="1" xfId="6" applyNumberFormat="1" applyFont="1" applyFill="1" applyBorder="1"/>
    <xf numFmtId="0" fontId="1" fillId="0" borderId="19" xfId="2" applyFont="1" applyFill="1" applyBorder="1"/>
    <xf numFmtId="0" fontId="12" fillId="5" borderId="2" xfId="2" applyFont="1" applyFill="1" applyBorder="1"/>
    <xf numFmtId="0" fontId="1" fillId="5" borderId="2" xfId="2" applyFill="1" applyBorder="1"/>
    <xf numFmtId="0" fontId="1" fillId="5" borderId="1" xfId="2" applyFill="1" applyBorder="1" applyAlignment="1"/>
    <xf numFmtId="4" fontId="2" fillId="7" borderId="3" xfId="2" applyNumberFormat="1" applyFont="1" applyFill="1" applyBorder="1" applyAlignment="1"/>
    <xf numFmtId="0" fontId="1" fillId="5" borderId="20" xfId="2" applyFill="1" applyBorder="1"/>
    <xf numFmtId="4" fontId="1" fillId="0" borderId="24" xfId="2" applyNumberFormat="1" applyFill="1" applyBorder="1"/>
    <xf numFmtId="0" fontId="1" fillId="5" borderId="25" xfId="2" applyFill="1" applyBorder="1"/>
    <xf numFmtId="0" fontId="1" fillId="5" borderId="23" xfId="2" applyFill="1" applyBorder="1"/>
    <xf numFmtId="49" fontId="2" fillId="7" borderId="1" xfId="8" applyNumberFormat="1" applyFont="1" applyFill="1" applyBorder="1"/>
    <xf numFmtId="0" fontId="10" fillId="0" borderId="2" xfId="3" applyBorder="1" applyAlignment="1">
      <alignment wrapText="1"/>
    </xf>
    <xf numFmtId="0" fontId="10" fillId="0" borderId="3" xfId="3" applyBorder="1" applyAlignment="1">
      <alignment wrapText="1"/>
    </xf>
    <xf numFmtId="49" fontId="2" fillId="7" borderId="1" xfId="9" applyNumberFormat="1" applyFont="1" applyFill="1" applyBorder="1"/>
    <xf numFmtId="0" fontId="1" fillId="0" borderId="3" xfId="2" applyFont="1" applyFill="1" applyBorder="1"/>
    <xf numFmtId="49" fontId="2" fillId="7" borderId="1" xfId="10" applyNumberFormat="1" applyFont="1" applyFill="1" applyBorder="1"/>
    <xf numFmtId="49" fontId="2" fillId="0" borderId="25" xfId="10" applyNumberFormat="1" applyFont="1" applyFill="1" applyBorder="1" applyAlignment="1">
      <alignment horizontal="left"/>
    </xf>
    <xf numFmtId="49" fontId="2" fillId="0" borderId="1" xfId="10" applyNumberFormat="1" applyFont="1" applyFill="1" applyBorder="1" applyAlignment="1">
      <alignment horizontal="left"/>
    </xf>
    <xf numFmtId="0" fontId="1" fillId="0" borderId="2" xfId="2" applyFont="1" applyFill="1" applyBorder="1" applyAlignment="1"/>
    <xf numFmtId="49" fontId="2" fillId="7" borderId="1" xfId="7" applyNumberFormat="1" applyFont="1" applyFill="1" applyBorder="1"/>
    <xf numFmtId="49" fontId="2" fillId="0" borderId="1" xfId="11" applyNumberFormat="1" applyFont="1" applyFill="1" applyBorder="1" applyAlignment="1">
      <alignment horizontal="left"/>
    </xf>
    <xf numFmtId="49" fontId="2" fillId="7" borderId="31" xfId="7" applyNumberFormat="1" applyFont="1" applyFill="1" applyBorder="1"/>
    <xf numFmtId="0" fontId="1" fillId="9" borderId="21" xfId="2" applyFill="1" applyBorder="1"/>
    <xf numFmtId="0" fontId="12" fillId="9" borderId="2" xfId="2" applyFont="1" applyFill="1" applyBorder="1"/>
    <xf numFmtId="0" fontId="1" fillId="9" borderId="2" xfId="2" applyFill="1" applyBorder="1"/>
    <xf numFmtId="4" fontId="12" fillId="9" borderId="2" xfId="2" applyNumberFormat="1" applyFont="1" applyFill="1" applyBorder="1"/>
    <xf numFmtId="0" fontId="13" fillId="6" borderId="1" xfId="2" applyFont="1" applyFill="1" applyBorder="1"/>
    <xf numFmtId="0" fontId="1" fillId="6" borderId="2" xfId="2" applyFill="1" applyBorder="1"/>
    <xf numFmtId="0" fontId="1" fillId="6" borderId="3" xfId="2" applyFill="1" applyBorder="1"/>
    <xf numFmtId="4" fontId="13" fillId="6" borderId="24" xfId="2" applyNumberFormat="1" applyFont="1" applyFill="1" applyBorder="1" applyAlignment="1"/>
    <xf numFmtId="4" fontId="1" fillId="9" borderId="20" xfId="2" applyNumberFormat="1" applyFont="1" applyFill="1" applyBorder="1" applyAlignment="1"/>
    <xf numFmtId="0" fontId="14" fillId="0" borderId="0" xfId="0" applyFont="1"/>
    <xf numFmtId="49" fontId="9" fillId="5" borderId="0" xfId="2" applyNumberFormat="1" applyFont="1" applyFill="1" applyAlignment="1">
      <alignment horizontal="center" vertical="center" wrapText="1"/>
    </xf>
    <xf numFmtId="0" fontId="10" fillId="0" borderId="0" xfId="3" applyAlignment="1">
      <alignment horizontal="center" vertical="center" wrapText="1"/>
    </xf>
    <xf numFmtId="0" fontId="1" fillId="5" borderId="16" xfId="2" applyFont="1" applyFill="1" applyBorder="1" applyAlignment="1">
      <alignment horizontal="right"/>
    </xf>
    <xf numFmtId="0" fontId="10" fillId="0" borderId="16" xfId="3" applyBorder="1" applyAlignment="1"/>
    <xf numFmtId="0" fontId="11" fillId="6" borderId="17" xfId="2" applyFont="1" applyFill="1" applyBorder="1" applyAlignment="1">
      <alignment horizontal="center" vertical="center"/>
    </xf>
    <xf numFmtId="0" fontId="10" fillId="0" borderId="18" xfId="3" applyBorder="1" applyAlignment="1">
      <alignment horizontal="center" vertical="center"/>
    </xf>
    <xf numFmtId="0" fontId="10" fillId="0" borderId="19" xfId="3" applyBorder="1" applyAlignment="1">
      <alignment horizontal="center" vertical="center"/>
    </xf>
    <xf numFmtId="0" fontId="10" fillId="0" borderId="21" xfId="3" applyBorder="1" applyAlignment="1">
      <alignment horizontal="center" vertical="center"/>
    </xf>
    <xf numFmtId="0" fontId="10" fillId="0" borderId="16" xfId="3" applyBorder="1" applyAlignment="1">
      <alignment horizontal="center" vertical="center"/>
    </xf>
    <xf numFmtId="0" fontId="10" fillId="0" borderId="22" xfId="3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 wrapText="1"/>
    </xf>
    <xf numFmtId="0" fontId="10" fillId="0" borderId="23" xfId="3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0" fontId="10" fillId="0" borderId="2" xfId="3" applyBorder="1" applyAlignment="1">
      <alignment wrapText="1"/>
    </xf>
    <xf numFmtId="0" fontId="10" fillId="0" borderId="3" xfId="3" applyBorder="1" applyAlignment="1">
      <alignment wrapText="1"/>
    </xf>
    <xf numFmtId="4" fontId="6" fillId="3" borderId="2" xfId="1" applyNumberFormat="1" applyFont="1" applyFill="1" applyBorder="1" applyAlignment="1">
      <alignment horizontal="center" wrapText="1"/>
    </xf>
    <xf numFmtId="4" fontId="6" fillId="3" borderId="3" xfId="1" applyNumberFormat="1" applyFont="1" applyFill="1" applyBorder="1" applyAlignment="1">
      <alignment horizontal="center" wrapText="1"/>
    </xf>
  </cellXfs>
  <cellStyles count="12">
    <cellStyle name="Normální" xfId="0" builtinId="0"/>
    <cellStyle name="Normální 2" xfId="1"/>
    <cellStyle name="Normální 3" xfId="3"/>
    <cellStyle name="normální_01" xfId="6"/>
    <cellStyle name="normální_02" xfId="5"/>
    <cellStyle name="normální_06 kap 9.9.13" xfId="10"/>
    <cellStyle name="normální_07 kap 9.9.13" xfId="4"/>
    <cellStyle name="normální_08" xfId="11"/>
    <cellStyle name="normální_09" xfId="7"/>
    <cellStyle name="normální_BB-pd-RS 2014 pož.BARSE044-090913" xfId="8"/>
    <cellStyle name="normální_kap.03 BARSE044" xfId="9"/>
    <cellStyle name="normální_Správ sohhrn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H7" sqref="H7"/>
    </sheetView>
  </sheetViews>
  <sheetFormatPr defaultRowHeight="13.2" x14ac:dyDescent="0.25"/>
  <cols>
    <col min="1" max="1" width="9.109375" style="48"/>
    <col min="2" max="2" width="10.6640625" style="48" customWidth="1"/>
    <col min="3" max="3" width="9.109375" style="48"/>
    <col min="4" max="4" width="35.6640625" style="48" customWidth="1"/>
    <col min="5" max="5" width="20.33203125" style="48" customWidth="1"/>
    <col min="6" max="255" width="9.109375" style="48"/>
    <col min="256" max="256" width="10.6640625" style="48" customWidth="1"/>
    <col min="257" max="257" width="9.109375" style="48"/>
    <col min="258" max="258" width="35.6640625" style="48" customWidth="1"/>
    <col min="259" max="261" width="20.33203125" style="48" customWidth="1"/>
    <col min="262" max="511" width="9.109375" style="48"/>
    <col min="512" max="512" width="10.6640625" style="48" customWidth="1"/>
    <col min="513" max="513" width="9.109375" style="48"/>
    <col min="514" max="514" width="35.6640625" style="48" customWidth="1"/>
    <col min="515" max="517" width="20.33203125" style="48" customWidth="1"/>
    <col min="518" max="767" width="9.109375" style="48"/>
    <col min="768" max="768" width="10.6640625" style="48" customWidth="1"/>
    <col min="769" max="769" width="9.109375" style="48"/>
    <col min="770" max="770" width="35.6640625" style="48" customWidth="1"/>
    <col min="771" max="773" width="20.33203125" style="48" customWidth="1"/>
    <col min="774" max="1023" width="9.109375" style="48"/>
    <col min="1024" max="1024" width="10.6640625" style="48" customWidth="1"/>
    <col min="1025" max="1025" width="9.109375" style="48"/>
    <col min="1026" max="1026" width="35.6640625" style="48" customWidth="1"/>
    <col min="1027" max="1029" width="20.33203125" style="48" customWidth="1"/>
    <col min="1030" max="1279" width="9.109375" style="48"/>
    <col min="1280" max="1280" width="10.6640625" style="48" customWidth="1"/>
    <col min="1281" max="1281" width="9.109375" style="48"/>
    <col min="1282" max="1282" width="35.6640625" style="48" customWidth="1"/>
    <col min="1283" max="1285" width="20.33203125" style="48" customWidth="1"/>
    <col min="1286" max="1535" width="9.109375" style="48"/>
    <col min="1536" max="1536" width="10.6640625" style="48" customWidth="1"/>
    <col min="1537" max="1537" width="9.109375" style="48"/>
    <col min="1538" max="1538" width="35.6640625" style="48" customWidth="1"/>
    <col min="1539" max="1541" width="20.33203125" style="48" customWidth="1"/>
    <col min="1542" max="1791" width="9.109375" style="48"/>
    <col min="1792" max="1792" width="10.6640625" style="48" customWidth="1"/>
    <col min="1793" max="1793" width="9.109375" style="48"/>
    <col min="1794" max="1794" width="35.6640625" style="48" customWidth="1"/>
    <col min="1795" max="1797" width="20.33203125" style="48" customWidth="1"/>
    <col min="1798" max="2047" width="9.109375" style="48"/>
    <col min="2048" max="2048" width="10.6640625" style="48" customWidth="1"/>
    <col min="2049" max="2049" width="9.109375" style="48"/>
    <col min="2050" max="2050" width="35.6640625" style="48" customWidth="1"/>
    <col min="2051" max="2053" width="20.33203125" style="48" customWidth="1"/>
    <col min="2054" max="2303" width="9.109375" style="48"/>
    <col min="2304" max="2304" width="10.6640625" style="48" customWidth="1"/>
    <col min="2305" max="2305" width="9.109375" style="48"/>
    <col min="2306" max="2306" width="35.6640625" style="48" customWidth="1"/>
    <col min="2307" max="2309" width="20.33203125" style="48" customWidth="1"/>
    <col min="2310" max="2559" width="9.109375" style="48"/>
    <col min="2560" max="2560" width="10.6640625" style="48" customWidth="1"/>
    <col min="2561" max="2561" width="9.109375" style="48"/>
    <col min="2562" max="2562" width="35.6640625" style="48" customWidth="1"/>
    <col min="2563" max="2565" width="20.33203125" style="48" customWidth="1"/>
    <col min="2566" max="2815" width="9.109375" style="48"/>
    <col min="2816" max="2816" width="10.6640625" style="48" customWidth="1"/>
    <col min="2817" max="2817" width="9.109375" style="48"/>
    <col min="2818" max="2818" width="35.6640625" style="48" customWidth="1"/>
    <col min="2819" max="2821" width="20.33203125" style="48" customWidth="1"/>
    <col min="2822" max="3071" width="9.109375" style="48"/>
    <col min="3072" max="3072" width="10.6640625" style="48" customWidth="1"/>
    <col min="3073" max="3073" width="9.109375" style="48"/>
    <col min="3074" max="3074" width="35.6640625" style="48" customWidth="1"/>
    <col min="3075" max="3077" width="20.33203125" style="48" customWidth="1"/>
    <col min="3078" max="3327" width="9.109375" style="48"/>
    <col min="3328" max="3328" width="10.6640625" style="48" customWidth="1"/>
    <col min="3329" max="3329" width="9.109375" style="48"/>
    <col min="3330" max="3330" width="35.6640625" style="48" customWidth="1"/>
    <col min="3331" max="3333" width="20.33203125" style="48" customWidth="1"/>
    <col min="3334" max="3583" width="9.109375" style="48"/>
    <col min="3584" max="3584" width="10.6640625" style="48" customWidth="1"/>
    <col min="3585" max="3585" width="9.109375" style="48"/>
    <col min="3586" max="3586" width="35.6640625" style="48" customWidth="1"/>
    <col min="3587" max="3589" width="20.33203125" style="48" customWidth="1"/>
    <col min="3590" max="3839" width="9.109375" style="48"/>
    <col min="3840" max="3840" width="10.6640625" style="48" customWidth="1"/>
    <col min="3841" max="3841" width="9.109375" style="48"/>
    <col min="3842" max="3842" width="35.6640625" style="48" customWidth="1"/>
    <col min="3843" max="3845" width="20.33203125" style="48" customWidth="1"/>
    <col min="3846" max="4095" width="9.109375" style="48"/>
    <col min="4096" max="4096" width="10.6640625" style="48" customWidth="1"/>
    <col min="4097" max="4097" width="9.109375" style="48"/>
    <col min="4098" max="4098" width="35.6640625" style="48" customWidth="1"/>
    <col min="4099" max="4101" width="20.33203125" style="48" customWidth="1"/>
    <col min="4102" max="4351" width="9.109375" style="48"/>
    <col min="4352" max="4352" width="10.6640625" style="48" customWidth="1"/>
    <col min="4353" max="4353" width="9.109375" style="48"/>
    <col min="4354" max="4354" width="35.6640625" style="48" customWidth="1"/>
    <col min="4355" max="4357" width="20.33203125" style="48" customWidth="1"/>
    <col min="4358" max="4607" width="9.109375" style="48"/>
    <col min="4608" max="4608" width="10.6640625" style="48" customWidth="1"/>
    <col min="4609" max="4609" width="9.109375" style="48"/>
    <col min="4610" max="4610" width="35.6640625" style="48" customWidth="1"/>
    <col min="4611" max="4613" width="20.33203125" style="48" customWidth="1"/>
    <col min="4614" max="4863" width="9.109375" style="48"/>
    <col min="4864" max="4864" width="10.6640625" style="48" customWidth="1"/>
    <col min="4865" max="4865" width="9.109375" style="48"/>
    <col min="4866" max="4866" width="35.6640625" style="48" customWidth="1"/>
    <col min="4867" max="4869" width="20.33203125" style="48" customWidth="1"/>
    <col min="4870" max="5119" width="9.109375" style="48"/>
    <col min="5120" max="5120" width="10.6640625" style="48" customWidth="1"/>
    <col min="5121" max="5121" width="9.109375" style="48"/>
    <col min="5122" max="5122" width="35.6640625" style="48" customWidth="1"/>
    <col min="5123" max="5125" width="20.33203125" style="48" customWidth="1"/>
    <col min="5126" max="5375" width="9.109375" style="48"/>
    <col min="5376" max="5376" width="10.6640625" style="48" customWidth="1"/>
    <col min="5377" max="5377" width="9.109375" style="48"/>
    <col min="5378" max="5378" width="35.6640625" style="48" customWidth="1"/>
    <col min="5379" max="5381" width="20.33203125" style="48" customWidth="1"/>
    <col min="5382" max="5631" width="9.109375" style="48"/>
    <col min="5632" max="5632" width="10.6640625" style="48" customWidth="1"/>
    <col min="5633" max="5633" width="9.109375" style="48"/>
    <col min="5634" max="5634" width="35.6640625" style="48" customWidth="1"/>
    <col min="5635" max="5637" width="20.33203125" style="48" customWidth="1"/>
    <col min="5638" max="5887" width="9.109375" style="48"/>
    <col min="5888" max="5888" width="10.6640625" style="48" customWidth="1"/>
    <col min="5889" max="5889" width="9.109375" style="48"/>
    <col min="5890" max="5890" width="35.6640625" style="48" customWidth="1"/>
    <col min="5891" max="5893" width="20.33203125" style="48" customWidth="1"/>
    <col min="5894" max="6143" width="9.109375" style="48"/>
    <col min="6144" max="6144" width="10.6640625" style="48" customWidth="1"/>
    <col min="6145" max="6145" width="9.109375" style="48"/>
    <col min="6146" max="6146" width="35.6640625" style="48" customWidth="1"/>
    <col min="6147" max="6149" width="20.33203125" style="48" customWidth="1"/>
    <col min="6150" max="6399" width="9.109375" style="48"/>
    <col min="6400" max="6400" width="10.6640625" style="48" customWidth="1"/>
    <col min="6401" max="6401" width="9.109375" style="48"/>
    <col min="6402" max="6402" width="35.6640625" style="48" customWidth="1"/>
    <col min="6403" max="6405" width="20.33203125" style="48" customWidth="1"/>
    <col min="6406" max="6655" width="9.109375" style="48"/>
    <col min="6656" max="6656" width="10.6640625" style="48" customWidth="1"/>
    <col min="6657" max="6657" width="9.109375" style="48"/>
    <col min="6658" max="6658" width="35.6640625" style="48" customWidth="1"/>
    <col min="6659" max="6661" width="20.33203125" style="48" customWidth="1"/>
    <col min="6662" max="6911" width="9.109375" style="48"/>
    <col min="6912" max="6912" width="10.6640625" style="48" customWidth="1"/>
    <col min="6913" max="6913" width="9.109375" style="48"/>
    <col min="6914" max="6914" width="35.6640625" style="48" customWidth="1"/>
    <col min="6915" max="6917" width="20.33203125" style="48" customWidth="1"/>
    <col min="6918" max="7167" width="9.109375" style="48"/>
    <col min="7168" max="7168" width="10.6640625" style="48" customWidth="1"/>
    <col min="7169" max="7169" width="9.109375" style="48"/>
    <col min="7170" max="7170" width="35.6640625" style="48" customWidth="1"/>
    <col min="7171" max="7173" width="20.33203125" style="48" customWidth="1"/>
    <col min="7174" max="7423" width="9.109375" style="48"/>
    <col min="7424" max="7424" width="10.6640625" style="48" customWidth="1"/>
    <col min="7425" max="7425" width="9.109375" style="48"/>
    <col min="7426" max="7426" width="35.6640625" style="48" customWidth="1"/>
    <col min="7427" max="7429" width="20.33203125" style="48" customWidth="1"/>
    <col min="7430" max="7679" width="9.109375" style="48"/>
    <col min="7680" max="7680" width="10.6640625" style="48" customWidth="1"/>
    <col min="7681" max="7681" width="9.109375" style="48"/>
    <col min="7682" max="7682" width="35.6640625" style="48" customWidth="1"/>
    <col min="7683" max="7685" width="20.33203125" style="48" customWidth="1"/>
    <col min="7686" max="7935" width="9.109375" style="48"/>
    <col min="7936" max="7936" width="10.6640625" style="48" customWidth="1"/>
    <col min="7937" max="7937" width="9.109375" style="48"/>
    <col min="7938" max="7938" width="35.6640625" style="48" customWidth="1"/>
    <col min="7939" max="7941" width="20.33203125" style="48" customWidth="1"/>
    <col min="7942" max="8191" width="9.109375" style="48"/>
    <col min="8192" max="8192" width="10.6640625" style="48" customWidth="1"/>
    <col min="8193" max="8193" width="9.109375" style="48"/>
    <col min="8194" max="8194" width="35.6640625" style="48" customWidth="1"/>
    <col min="8195" max="8197" width="20.33203125" style="48" customWidth="1"/>
    <col min="8198" max="8447" width="9.109375" style="48"/>
    <col min="8448" max="8448" width="10.6640625" style="48" customWidth="1"/>
    <col min="8449" max="8449" width="9.109375" style="48"/>
    <col min="8450" max="8450" width="35.6640625" style="48" customWidth="1"/>
    <col min="8451" max="8453" width="20.33203125" style="48" customWidth="1"/>
    <col min="8454" max="8703" width="9.109375" style="48"/>
    <col min="8704" max="8704" width="10.6640625" style="48" customWidth="1"/>
    <col min="8705" max="8705" width="9.109375" style="48"/>
    <col min="8706" max="8706" width="35.6640625" style="48" customWidth="1"/>
    <col min="8707" max="8709" width="20.33203125" style="48" customWidth="1"/>
    <col min="8710" max="8959" width="9.109375" style="48"/>
    <col min="8960" max="8960" width="10.6640625" style="48" customWidth="1"/>
    <col min="8961" max="8961" width="9.109375" style="48"/>
    <col min="8962" max="8962" width="35.6640625" style="48" customWidth="1"/>
    <col min="8963" max="8965" width="20.33203125" style="48" customWidth="1"/>
    <col min="8966" max="9215" width="9.109375" style="48"/>
    <col min="9216" max="9216" width="10.6640625" style="48" customWidth="1"/>
    <col min="9217" max="9217" width="9.109375" style="48"/>
    <col min="9218" max="9218" width="35.6640625" style="48" customWidth="1"/>
    <col min="9219" max="9221" width="20.33203125" style="48" customWidth="1"/>
    <col min="9222" max="9471" width="9.109375" style="48"/>
    <col min="9472" max="9472" width="10.6640625" style="48" customWidth="1"/>
    <col min="9473" max="9473" width="9.109375" style="48"/>
    <col min="9474" max="9474" width="35.6640625" style="48" customWidth="1"/>
    <col min="9475" max="9477" width="20.33203125" style="48" customWidth="1"/>
    <col min="9478" max="9727" width="9.109375" style="48"/>
    <col min="9728" max="9728" width="10.6640625" style="48" customWidth="1"/>
    <col min="9729" max="9729" width="9.109375" style="48"/>
    <col min="9730" max="9730" width="35.6640625" style="48" customWidth="1"/>
    <col min="9731" max="9733" width="20.33203125" style="48" customWidth="1"/>
    <col min="9734" max="9983" width="9.109375" style="48"/>
    <col min="9984" max="9984" width="10.6640625" style="48" customWidth="1"/>
    <col min="9985" max="9985" width="9.109375" style="48"/>
    <col min="9986" max="9986" width="35.6640625" style="48" customWidth="1"/>
    <col min="9987" max="9989" width="20.33203125" style="48" customWidth="1"/>
    <col min="9990" max="10239" width="9.109375" style="48"/>
    <col min="10240" max="10240" width="10.6640625" style="48" customWidth="1"/>
    <col min="10241" max="10241" width="9.109375" style="48"/>
    <col min="10242" max="10242" width="35.6640625" style="48" customWidth="1"/>
    <col min="10243" max="10245" width="20.33203125" style="48" customWidth="1"/>
    <col min="10246" max="10495" width="9.109375" style="48"/>
    <col min="10496" max="10496" width="10.6640625" style="48" customWidth="1"/>
    <col min="10497" max="10497" width="9.109375" style="48"/>
    <col min="10498" max="10498" width="35.6640625" style="48" customWidth="1"/>
    <col min="10499" max="10501" width="20.33203125" style="48" customWidth="1"/>
    <col min="10502" max="10751" width="9.109375" style="48"/>
    <col min="10752" max="10752" width="10.6640625" style="48" customWidth="1"/>
    <col min="10753" max="10753" width="9.109375" style="48"/>
    <col min="10754" max="10754" width="35.6640625" style="48" customWidth="1"/>
    <col min="10755" max="10757" width="20.33203125" style="48" customWidth="1"/>
    <col min="10758" max="11007" width="9.109375" style="48"/>
    <col min="11008" max="11008" width="10.6640625" style="48" customWidth="1"/>
    <col min="11009" max="11009" width="9.109375" style="48"/>
    <col min="11010" max="11010" width="35.6640625" style="48" customWidth="1"/>
    <col min="11011" max="11013" width="20.33203125" style="48" customWidth="1"/>
    <col min="11014" max="11263" width="9.109375" style="48"/>
    <col min="11264" max="11264" width="10.6640625" style="48" customWidth="1"/>
    <col min="11265" max="11265" width="9.109375" style="48"/>
    <col min="11266" max="11266" width="35.6640625" style="48" customWidth="1"/>
    <col min="11267" max="11269" width="20.33203125" style="48" customWidth="1"/>
    <col min="11270" max="11519" width="9.109375" style="48"/>
    <col min="11520" max="11520" width="10.6640625" style="48" customWidth="1"/>
    <col min="11521" max="11521" width="9.109375" style="48"/>
    <col min="11522" max="11522" width="35.6640625" style="48" customWidth="1"/>
    <col min="11523" max="11525" width="20.33203125" style="48" customWidth="1"/>
    <col min="11526" max="11775" width="9.109375" style="48"/>
    <col min="11776" max="11776" width="10.6640625" style="48" customWidth="1"/>
    <col min="11777" max="11777" width="9.109375" style="48"/>
    <col min="11778" max="11778" width="35.6640625" style="48" customWidth="1"/>
    <col min="11779" max="11781" width="20.33203125" style="48" customWidth="1"/>
    <col min="11782" max="12031" width="9.109375" style="48"/>
    <col min="12032" max="12032" width="10.6640625" style="48" customWidth="1"/>
    <col min="12033" max="12033" width="9.109375" style="48"/>
    <col min="12034" max="12034" width="35.6640625" style="48" customWidth="1"/>
    <col min="12035" max="12037" width="20.33203125" style="48" customWidth="1"/>
    <col min="12038" max="12287" width="9.109375" style="48"/>
    <col min="12288" max="12288" width="10.6640625" style="48" customWidth="1"/>
    <col min="12289" max="12289" width="9.109375" style="48"/>
    <col min="12290" max="12290" width="35.6640625" style="48" customWidth="1"/>
    <col min="12291" max="12293" width="20.33203125" style="48" customWidth="1"/>
    <col min="12294" max="12543" width="9.109375" style="48"/>
    <col min="12544" max="12544" width="10.6640625" style="48" customWidth="1"/>
    <col min="12545" max="12545" width="9.109375" style="48"/>
    <col min="12546" max="12546" width="35.6640625" style="48" customWidth="1"/>
    <col min="12547" max="12549" width="20.33203125" style="48" customWidth="1"/>
    <col min="12550" max="12799" width="9.109375" style="48"/>
    <col min="12800" max="12800" width="10.6640625" style="48" customWidth="1"/>
    <col min="12801" max="12801" width="9.109375" style="48"/>
    <col min="12802" max="12802" width="35.6640625" style="48" customWidth="1"/>
    <col min="12803" max="12805" width="20.33203125" style="48" customWidth="1"/>
    <col min="12806" max="13055" width="9.109375" style="48"/>
    <col min="13056" max="13056" width="10.6640625" style="48" customWidth="1"/>
    <col min="13057" max="13057" width="9.109375" style="48"/>
    <col min="13058" max="13058" width="35.6640625" style="48" customWidth="1"/>
    <col min="13059" max="13061" width="20.33203125" style="48" customWidth="1"/>
    <col min="13062" max="13311" width="9.109375" style="48"/>
    <col min="13312" max="13312" width="10.6640625" style="48" customWidth="1"/>
    <col min="13313" max="13313" width="9.109375" style="48"/>
    <col min="13314" max="13314" width="35.6640625" style="48" customWidth="1"/>
    <col min="13315" max="13317" width="20.33203125" style="48" customWidth="1"/>
    <col min="13318" max="13567" width="9.109375" style="48"/>
    <col min="13568" max="13568" width="10.6640625" style="48" customWidth="1"/>
    <col min="13569" max="13569" width="9.109375" style="48"/>
    <col min="13570" max="13570" width="35.6640625" style="48" customWidth="1"/>
    <col min="13571" max="13573" width="20.33203125" style="48" customWidth="1"/>
    <col min="13574" max="13823" width="9.109375" style="48"/>
    <col min="13824" max="13824" width="10.6640625" style="48" customWidth="1"/>
    <col min="13825" max="13825" width="9.109375" style="48"/>
    <col min="13826" max="13826" width="35.6640625" style="48" customWidth="1"/>
    <col min="13827" max="13829" width="20.33203125" style="48" customWidth="1"/>
    <col min="13830" max="14079" width="9.109375" style="48"/>
    <col min="14080" max="14080" width="10.6640625" style="48" customWidth="1"/>
    <col min="14081" max="14081" width="9.109375" style="48"/>
    <col min="14082" max="14082" width="35.6640625" style="48" customWidth="1"/>
    <col min="14083" max="14085" width="20.33203125" style="48" customWidth="1"/>
    <col min="14086" max="14335" width="9.109375" style="48"/>
    <col min="14336" max="14336" width="10.6640625" style="48" customWidth="1"/>
    <col min="14337" max="14337" width="9.109375" style="48"/>
    <col min="14338" max="14338" width="35.6640625" style="48" customWidth="1"/>
    <col min="14339" max="14341" width="20.33203125" style="48" customWidth="1"/>
    <col min="14342" max="14591" width="9.109375" style="48"/>
    <col min="14592" max="14592" width="10.6640625" style="48" customWidth="1"/>
    <col min="14593" max="14593" width="9.109375" style="48"/>
    <col min="14594" max="14594" width="35.6640625" style="48" customWidth="1"/>
    <col min="14595" max="14597" width="20.33203125" style="48" customWidth="1"/>
    <col min="14598" max="14847" width="9.109375" style="48"/>
    <col min="14848" max="14848" width="10.6640625" style="48" customWidth="1"/>
    <col min="14849" max="14849" width="9.109375" style="48"/>
    <col min="14850" max="14850" width="35.6640625" style="48" customWidth="1"/>
    <col min="14851" max="14853" width="20.33203125" style="48" customWidth="1"/>
    <col min="14854" max="15103" width="9.109375" style="48"/>
    <col min="15104" max="15104" width="10.6640625" style="48" customWidth="1"/>
    <col min="15105" max="15105" width="9.109375" style="48"/>
    <col min="15106" max="15106" width="35.6640625" style="48" customWidth="1"/>
    <col min="15107" max="15109" width="20.33203125" style="48" customWidth="1"/>
    <col min="15110" max="15359" width="9.109375" style="48"/>
    <col min="15360" max="15360" width="10.6640625" style="48" customWidth="1"/>
    <col min="15361" max="15361" width="9.109375" style="48"/>
    <col min="15362" max="15362" width="35.6640625" style="48" customWidth="1"/>
    <col min="15363" max="15365" width="20.33203125" style="48" customWidth="1"/>
    <col min="15366" max="15615" width="9.109375" style="48"/>
    <col min="15616" max="15616" width="10.6640625" style="48" customWidth="1"/>
    <col min="15617" max="15617" width="9.109375" style="48"/>
    <col min="15618" max="15618" width="35.6640625" style="48" customWidth="1"/>
    <col min="15619" max="15621" width="20.33203125" style="48" customWidth="1"/>
    <col min="15622" max="15871" width="9.109375" style="48"/>
    <col min="15872" max="15872" width="10.6640625" style="48" customWidth="1"/>
    <col min="15873" max="15873" width="9.109375" style="48"/>
    <col min="15874" max="15874" width="35.6640625" style="48" customWidth="1"/>
    <col min="15875" max="15877" width="20.33203125" style="48" customWidth="1"/>
    <col min="15878" max="16127" width="9.109375" style="48"/>
    <col min="16128" max="16128" width="10.6640625" style="48" customWidth="1"/>
    <col min="16129" max="16129" width="9.109375" style="48"/>
    <col min="16130" max="16130" width="35.6640625" style="48" customWidth="1"/>
    <col min="16131" max="16133" width="20.33203125" style="48" customWidth="1"/>
    <col min="16134" max="16384" width="9.109375" style="48"/>
  </cols>
  <sheetData>
    <row r="1" spans="1:5" ht="15.6" x14ac:dyDescent="0.3">
      <c r="A1" s="108" t="s">
        <v>1184</v>
      </c>
      <c r="B1" s="47"/>
      <c r="C1" s="47"/>
      <c r="D1" s="47"/>
      <c r="E1" s="47"/>
    </row>
    <row r="2" spans="1:5" ht="15.75" customHeight="1" x14ac:dyDescent="0.25">
      <c r="A2" s="109" t="s">
        <v>1175</v>
      </c>
      <c r="B2" s="110"/>
      <c r="C2" s="110"/>
      <c r="D2" s="110"/>
      <c r="E2" s="110"/>
    </row>
    <row r="3" spans="1:5" ht="12.75" customHeight="1" x14ac:dyDescent="0.25">
      <c r="A3" s="110"/>
      <c r="B3" s="110"/>
      <c r="C3" s="110"/>
      <c r="D3" s="110"/>
      <c r="E3" s="110"/>
    </row>
    <row r="4" spans="1:5" x14ac:dyDescent="0.25">
      <c r="A4" s="110"/>
      <c r="B4" s="110"/>
      <c r="C4" s="110"/>
      <c r="D4" s="110"/>
      <c r="E4" s="110"/>
    </row>
    <row r="5" spans="1:5" ht="12" customHeight="1" thickBot="1" x14ac:dyDescent="0.3">
      <c r="A5" s="111"/>
      <c r="B5" s="112"/>
      <c r="C5" s="112"/>
      <c r="D5" s="112"/>
      <c r="E5" s="112"/>
    </row>
    <row r="6" spans="1:5" ht="13.5" hidden="1" customHeight="1" x14ac:dyDescent="0.25"/>
    <row r="7" spans="1:5" ht="12.75" customHeight="1" x14ac:dyDescent="0.25">
      <c r="A7" s="113" t="s">
        <v>1176</v>
      </c>
      <c r="B7" s="114"/>
      <c r="C7" s="114"/>
      <c r="D7" s="115"/>
      <c r="E7" s="119" t="s">
        <v>1177</v>
      </c>
    </row>
    <row r="8" spans="1:5" ht="18.75" customHeight="1" thickBot="1" x14ac:dyDescent="0.3">
      <c r="A8" s="116"/>
      <c r="B8" s="117"/>
      <c r="C8" s="117"/>
      <c r="D8" s="118"/>
      <c r="E8" s="120"/>
    </row>
    <row r="9" spans="1:5" ht="13.8" thickBot="1" x14ac:dyDescent="0.3">
      <c r="A9" s="49" t="s">
        <v>1123</v>
      </c>
      <c r="B9" s="50"/>
      <c r="C9" s="50"/>
      <c r="D9" s="50"/>
      <c r="E9" s="51"/>
    </row>
    <row r="10" spans="1:5" ht="13.8" thickBot="1" x14ac:dyDescent="0.3">
      <c r="A10" s="52"/>
      <c r="B10" s="53" t="s">
        <v>1122</v>
      </c>
      <c r="C10" s="54"/>
      <c r="D10" s="55"/>
      <c r="E10" s="56">
        <f>'Kap. 07'!I41</f>
        <v>562214.9</v>
      </c>
    </row>
    <row r="11" spans="1:5" ht="13.8" thickBot="1" x14ac:dyDescent="0.3">
      <c r="A11" s="57"/>
      <c r="B11" s="58" t="s">
        <v>1178</v>
      </c>
      <c r="C11" s="59"/>
      <c r="D11" s="59"/>
      <c r="E11" s="60">
        <f>SUM(E10)</f>
        <v>562214.9</v>
      </c>
    </row>
    <row r="12" spans="1:5" ht="13.8" thickBot="1" x14ac:dyDescent="0.3">
      <c r="A12" s="61"/>
      <c r="B12" s="62"/>
      <c r="C12" s="63"/>
      <c r="D12" s="63"/>
      <c r="E12" s="64"/>
    </row>
    <row r="13" spans="1:5" ht="13.8" thickBot="1" x14ac:dyDescent="0.3">
      <c r="A13" s="65" t="s">
        <v>1179</v>
      </c>
      <c r="B13" s="50" t="s">
        <v>1180</v>
      </c>
      <c r="C13" s="50"/>
      <c r="D13" s="50"/>
      <c r="E13" s="66"/>
    </row>
    <row r="14" spans="1:5" ht="13.8" thickBot="1" x14ac:dyDescent="0.3">
      <c r="A14" s="67"/>
      <c r="B14" s="68" t="s">
        <v>4</v>
      </c>
      <c r="C14" s="69"/>
      <c r="D14" s="69"/>
      <c r="E14" s="70">
        <f>'Kap. 01'!I13</f>
        <v>82000</v>
      </c>
    </row>
    <row r="15" spans="1:5" ht="13.8" thickBot="1" x14ac:dyDescent="0.3">
      <c r="A15" s="52"/>
      <c r="B15" s="71" t="s">
        <v>1020</v>
      </c>
      <c r="C15" s="72"/>
      <c r="D15" s="73"/>
      <c r="E15" s="74">
        <f>'Kap. 09'!I35</f>
        <v>547000</v>
      </c>
    </row>
    <row r="16" spans="1:5" ht="13.8" thickBot="1" x14ac:dyDescent="0.3">
      <c r="A16" s="57"/>
      <c r="B16" s="58" t="s">
        <v>1178</v>
      </c>
      <c r="C16" s="59"/>
      <c r="D16" s="75"/>
      <c r="E16" s="60">
        <f>SUM(E14:E15)</f>
        <v>629000</v>
      </c>
    </row>
    <row r="17" spans="1:5" ht="13.8" thickBot="1" x14ac:dyDescent="0.3">
      <c r="A17" s="76"/>
      <c r="B17" s="62"/>
      <c r="C17" s="63"/>
      <c r="D17" s="63"/>
      <c r="E17" s="64"/>
    </row>
    <row r="18" spans="1:5" ht="13.8" thickBot="1" x14ac:dyDescent="0.3">
      <c r="A18" s="77" t="s">
        <v>22</v>
      </c>
      <c r="B18" s="50"/>
      <c r="C18" s="50"/>
      <c r="D18" s="50"/>
      <c r="E18" s="66"/>
    </row>
    <row r="19" spans="1:5" ht="13.8" thickBot="1" x14ac:dyDescent="0.3">
      <c r="A19" s="67"/>
      <c r="B19" s="68" t="s">
        <v>4</v>
      </c>
      <c r="C19" s="69"/>
      <c r="D19" s="69"/>
      <c r="E19" s="70">
        <f>'Kap. 01'!I22</f>
        <v>50000</v>
      </c>
    </row>
    <row r="20" spans="1:5" ht="13.8" thickBot="1" x14ac:dyDescent="0.3">
      <c r="A20" s="52"/>
      <c r="B20" s="71" t="s">
        <v>699</v>
      </c>
      <c r="C20" s="72"/>
      <c r="D20" s="73"/>
      <c r="E20" s="74">
        <f>'Kap. 05'!I40</f>
        <v>452600</v>
      </c>
    </row>
    <row r="21" spans="1:5" ht="13.8" thickBot="1" x14ac:dyDescent="0.3">
      <c r="A21" s="52"/>
      <c r="B21" s="53" t="s">
        <v>961</v>
      </c>
      <c r="C21" s="55"/>
      <c r="D21" s="78"/>
      <c r="E21" s="56">
        <f>'Kap. 08'!I15</f>
        <v>259000</v>
      </c>
    </row>
    <row r="22" spans="1:5" ht="13.8" thickBot="1" x14ac:dyDescent="0.3">
      <c r="A22" s="57"/>
      <c r="B22" s="58" t="s">
        <v>1178</v>
      </c>
      <c r="C22" s="59"/>
      <c r="D22" s="75"/>
      <c r="E22" s="60">
        <f>SUM(E19:E21)</f>
        <v>761600</v>
      </c>
    </row>
    <row r="23" spans="1:5" ht="13.8" thickBot="1" x14ac:dyDescent="0.3">
      <c r="A23" s="76"/>
      <c r="B23" s="79"/>
      <c r="C23" s="80"/>
      <c r="D23" s="80"/>
      <c r="E23" s="64"/>
    </row>
    <row r="24" spans="1:5" ht="13.8" thickBot="1" x14ac:dyDescent="0.3">
      <c r="A24" s="77" t="s">
        <v>33</v>
      </c>
      <c r="B24" s="50"/>
      <c r="C24" s="50"/>
      <c r="D24" s="50"/>
      <c r="E24" s="66"/>
    </row>
    <row r="25" spans="1:5" ht="13.8" thickBot="1" x14ac:dyDescent="0.3">
      <c r="A25" s="67"/>
      <c r="B25" s="68" t="s">
        <v>4</v>
      </c>
      <c r="C25" s="69"/>
      <c r="D25" s="69"/>
      <c r="E25" s="70">
        <f>'Kap. 01'!I37</f>
        <v>76777</v>
      </c>
    </row>
    <row r="26" spans="1:5" ht="13.8" thickBot="1" x14ac:dyDescent="0.3">
      <c r="A26" s="52"/>
      <c r="B26" s="97" t="s">
        <v>348</v>
      </c>
      <c r="C26" s="55"/>
      <c r="D26" s="55"/>
      <c r="E26" s="70">
        <f>'Kap. 03'!I14</f>
        <v>20000</v>
      </c>
    </row>
    <row r="27" spans="1:5" ht="13.8" thickBot="1" x14ac:dyDescent="0.3">
      <c r="A27" s="52"/>
      <c r="B27" s="53" t="s">
        <v>1181</v>
      </c>
      <c r="C27" s="69"/>
      <c r="D27" s="69"/>
      <c r="E27" s="70">
        <f>'Kap. 02'!I14</f>
        <v>13000</v>
      </c>
    </row>
    <row r="28" spans="1:5" ht="13.8" thickBot="1" x14ac:dyDescent="0.3">
      <c r="A28" s="57"/>
      <c r="B28" s="58" t="s">
        <v>1178</v>
      </c>
      <c r="C28" s="59"/>
      <c r="D28" s="75"/>
      <c r="E28" s="60">
        <f>SUM(E25:E27)</f>
        <v>109777</v>
      </c>
    </row>
    <row r="29" spans="1:5" ht="13.8" thickBot="1" x14ac:dyDescent="0.3">
      <c r="A29" s="76"/>
      <c r="B29" s="79"/>
      <c r="C29" s="80"/>
      <c r="D29" s="80"/>
      <c r="E29" s="64"/>
    </row>
    <row r="30" spans="1:5" ht="13.8" thickBot="1" x14ac:dyDescent="0.3">
      <c r="A30" s="77" t="s">
        <v>587</v>
      </c>
      <c r="B30" s="50"/>
      <c r="C30" s="50"/>
      <c r="D30" s="50"/>
      <c r="E30" s="66"/>
    </row>
    <row r="31" spans="1:5" ht="13.8" thickBot="1" x14ac:dyDescent="0.3">
      <c r="A31" s="67"/>
      <c r="B31" s="71" t="s">
        <v>586</v>
      </c>
      <c r="C31" s="72"/>
      <c r="D31" s="73"/>
      <c r="E31" s="74">
        <f>'Kap. 04'!I62</f>
        <v>775586.4</v>
      </c>
    </row>
    <row r="32" spans="1:5" ht="13.8" thickBot="1" x14ac:dyDescent="0.3">
      <c r="A32" s="52"/>
      <c r="B32" s="71" t="s">
        <v>1020</v>
      </c>
      <c r="C32" s="55"/>
      <c r="D32" s="78"/>
      <c r="E32" s="56">
        <f>'Kap. 09'!I40</f>
        <v>1129081.8999999999</v>
      </c>
    </row>
    <row r="33" spans="1:5" ht="13.8" thickBot="1" x14ac:dyDescent="0.3">
      <c r="A33" s="57"/>
      <c r="B33" s="58" t="s">
        <v>1178</v>
      </c>
      <c r="C33" s="59"/>
      <c r="D33" s="75"/>
      <c r="E33" s="60">
        <f>SUM(E31:E32)</f>
        <v>1904668.2999999998</v>
      </c>
    </row>
    <row r="34" spans="1:5" ht="13.8" thickBot="1" x14ac:dyDescent="0.3">
      <c r="A34" s="81"/>
      <c r="B34" s="79"/>
      <c r="C34" s="80"/>
      <c r="D34" s="80"/>
      <c r="E34" s="64"/>
    </row>
    <row r="35" spans="1:5" ht="13.8" thickBot="1" x14ac:dyDescent="0.3">
      <c r="A35" s="65" t="s">
        <v>60</v>
      </c>
      <c r="B35" s="50"/>
      <c r="C35" s="50"/>
      <c r="D35" s="50"/>
      <c r="E35" s="82"/>
    </row>
    <row r="36" spans="1:5" ht="13.8" thickBot="1" x14ac:dyDescent="0.3">
      <c r="A36" s="83"/>
      <c r="B36" s="68" t="s">
        <v>4</v>
      </c>
      <c r="C36" s="54"/>
      <c r="D36" s="54"/>
      <c r="E36" s="84">
        <f>'Kap. 01'!I60</f>
        <v>514200</v>
      </c>
    </row>
    <row r="37" spans="1:5" ht="13.8" thickBot="1" x14ac:dyDescent="0.3">
      <c r="A37" s="85"/>
      <c r="B37" s="53" t="s">
        <v>1181</v>
      </c>
      <c r="C37" s="54"/>
      <c r="D37" s="54"/>
      <c r="E37" s="84">
        <f>'Kap. 02'!I121</f>
        <v>2353708.4</v>
      </c>
    </row>
    <row r="38" spans="1:5" ht="13.8" thickBot="1" x14ac:dyDescent="0.3">
      <c r="A38" s="86"/>
      <c r="B38" s="58" t="s">
        <v>1178</v>
      </c>
      <c r="C38" s="59"/>
      <c r="D38" s="59"/>
      <c r="E38" s="60">
        <f>SUM(E36:E37)</f>
        <v>2867908.4</v>
      </c>
    </row>
    <row r="39" spans="1:5" ht="13.8" thickBot="1" x14ac:dyDescent="0.3">
      <c r="A39" s="81"/>
      <c r="B39" s="79"/>
      <c r="C39" s="80"/>
      <c r="D39" s="80"/>
      <c r="E39" s="64"/>
    </row>
    <row r="40" spans="1:5" ht="13.8" thickBot="1" x14ac:dyDescent="0.3">
      <c r="A40" s="87" t="s">
        <v>888</v>
      </c>
      <c r="B40" s="50"/>
      <c r="C40" s="50"/>
      <c r="D40" s="50"/>
      <c r="E40" s="66"/>
    </row>
    <row r="41" spans="1:5" ht="13.8" thickBot="1" x14ac:dyDescent="0.3">
      <c r="A41" s="52"/>
      <c r="B41" s="121" t="s">
        <v>887</v>
      </c>
      <c r="C41" s="122"/>
      <c r="D41" s="123"/>
      <c r="E41" s="56">
        <f>'Kap. 06'!I51</f>
        <v>858509</v>
      </c>
    </row>
    <row r="42" spans="1:5" ht="13.8" thickBot="1" x14ac:dyDescent="0.3">
      <c r="A42" s="52"/>
      <c r="B42" s="53" t="s">
        <v>961</v>
      </c>
      <c r="C42" s="88"/>
      <c r="D42" s="89"/>
      <c r="E42" s="56">
        <f>'Kap. 08'!I18</f>
        <v>22000</v>
      </c>
    </row>
    <row r="43" spans="1:5" ht="13.8" thickBot="1" x14ac:dyDescent="0.3">
      <c r="A43" s="57"/>
      <c r="B43" s="58" t="s">
        <v>1178</v>
      </c>
      <c r="C43" s="59"/>
      <c r="D43" s="75"/>
      <c r="E43" s="60">
        <f>SUM(E41:E42)</f>
        <v>880509</v>
      </c>
    </row>
    <row r="44" spans="1:5" ht="13.8" thickBot="1" x14ac:dyDescent="0.3">
      <c r="A44" s="81"/>
      <c r="B44" s="79"/>
      <c r="C44" s="80"/>
      <c r="D44" s="80"/>
      <c r="E44" s="64"/>
    </row>
    <row r="45" spans="1:5" ht="13.8" thickBot="1" x14ac:dyDescent="0.3">
      <c r="A45" s="90" t="s">
        <v>967</v>
      </c>
      <c r="B45" s="50"/>
      <c r="C45" s="50"/>
      <c r="D45" s="50"/>
      <c r="E45" s="82"/>
    </row>
    <row r="46" spans="1:5" ht="13.8" thickBot="1" x14ac:dyDescent="0.3">
      <c r="A46" s="85"/>
      <c r="B46" s="53" t="s">
        <v>961</v>
      </c>
      <c r="C46" s="54"/>
      <c r="D46" s="91"/>
      <c r="E46" s="56">
        <f>'Kap. 08'!I40</f>
        <v>1831000</v>
      </c>
    </row>
    <row r="47" spans="1:5" ht="13.8" thickBot="1" x14ac:dyDescent="0.3">
      <c r="A47" s="86"/>
      <c r="B47" s="58" t="s">
        <v>1178</v>
      </c>
      <c r="C47" s="59"/>
      <c r="D47" s="59"/>
      <c r="E47" s="60">
        <f>SUM(E46)</f>
        <v>1831000</v>
      </c>
    </row>
    <row r="48" spans="1:5" ht="13.8" thickBot="1" x14ac:dyDescent="0.3">
      <c r="A48" s="81"/>
      <c r="B48" s="79"/>
      <c r="C48" s="80"/>
      <c r="D48" s="80"/>
      <c r="E48" s="64"/>
    </row>
    <row r="49" spans="1:5" ht="13.8" thickBot="1" x14ac:dyDescent="0.3">
      <c r="A49" s="92" t="s">
        <v>741</v>
      </c>
      <c r="B49" s="50"/>
      <c r="C49" s="50"/>
      <c r="D49" s="50"/>
      <c r="E49" s="66"/>
    </row>
    <row r="50" spans="1:5" ht="13.8" thickBot="1" x14ac:dyDescent="0.3">
      <c r="A50" s="93"/>
      <c r="B50" s="94" t="s">
        <v>699</v>
      </c>
      <c r="C50" s="95"/>
      <c r="D50" s="95"/>
      <c r="E50" s="70">
        <f>'Kap. 05'!I138</f>
        <v>456115.6</v>
      </c>
    </row>
    <row r="51" spans="1:5" ht="13.8" thickBot="1" x14ac:dyDescent="0.3">
      <c r="A51" s="93"/>
      <c r="B51" s="53" t="s">
        <v>961</v>
      </c>
      <c r="C51" s="95"/>
      <c r="D51" s="95"/>
      <c r="E51" s="70">
        <f>'Kap. 08'!I54</f>
        <v>43637.2</v>
      </c>
    </row>
    <row r="52" spans="1:5" ht="13.8" thickBot="1" x14ac:dyDescent="0.3">
      <c r="A52" s="86"/>
      <c r="B52" s="58" t="s">
        <v>1178</v>
      </c>
      <c r="C52" s="59"/>
      <c r="D52" s="59"/>
      <c r="E52" s="60">
        <f>SUM(E50:E51)</f>
        <v>499752.8</v>
      </c>
    </row>
    <row r="53" spans="1:5" ht="13.8" thickBot="1" x14ac:dyDescent="0.3">
      <c r="A53" s="81"/>
      <c r="B53" s="79"/>
      <c r="C53" s="80"/>
      <c r="D53" s="80"/>
      <c r="E53" s="64"/>
    </row>
    <row r="54" spans="1:5" ht="13.8" thickBot="1" x14ac:dyDescent="0.3">
      <c r="A54" s="96" t="s">
        <v>314</v>
      </c>
      <c r="B54" s="50"/>
      <c r="C54" s="50"/>
      <c r="D54" s="50"/>
      <c r="E54" s="66"/>
    </row>
    <row r="55" spans="1:5" ht="13.8" thickBot="1" x14ac:dyDescent="0.3">
      <c r="A55" s="85"/>
      <c r="B55" s="53" t="s">
        <v>1181</v>
      </c>
      <c r="C55" s="55"/>
      <c r="D55" s="55"/>
      <c r="E55" s="56">
        <f>'Kap. 02'!I138</f>
        <v>144000</v>
      </c>
    </row>
    <row r="56" spans="1:5" ht="13.8" thickBot="1" x14ac:dyDescent="0.3">
      <c r="A56" s="85"/>
      <c r="B56" s="97" t="s">
        <v>348</v>
      </c>
      <c r="C56" s="55"/>
      <c r="D56" s="55"/>
      <c r="E56" s="56">
        <f>'Kap. 03'!I138</f>
        <v>4886072.7</v>
      </c>
    </row>
    <row r="57" spans="1:5" ht="13.8" thickBot="1" x14ac:dyDescent="0.3">
      <c r="A57" s="85"/>
      <c r="B57" s="71" t="s">
        <v>586</v>
      </c>
      <c r="C57" s="55"/>
      <c r="D57" s="55"/>
      <c r="E57" s="56">
        <f>'Kap. 04'!I79</f>
        <v>306581.40000000002</v>
      </c>
    </row>
    <row r="58" spans="1:5" ht="13.8" thickBot="1" x14ac:dyDescent="0.3">
      <c r="A58" s="85"/>
      <c r="B58" s="53" t="s">
        <v>961</v>
      </c>
      <c r="C58" s="55"/>
      <c r="D58" s="55"/>
      <c r="E58" s="56">
        <f>'Kap. 08'!I57</f>
        <v>16000</v>
      </c>
    </row>
    <row r="59" spans="1:5" ht="13.8" thickBot="1" x14ac:dyDescent="0.3">
      <c r="A59" s="86"/>
      <c r="B59" s="58" t="s">
        <v>1178</v>
      </c>
      <c r="C59" s="59"/>
      <c r="D59" s="59"/>
      <c r="E59" s="60">
        <f>SUM(E55:E58)</f>
        <v>5352654.1000000006</v>
      </c>
    </row>
    <row r="60" spans="1:5" ht="13.8" thickBot="1" x14ac:dyDescent="0.3">
      <c r="A60" s="81"/>
      <c r="B60" s="79"/>
      <c r="C60" s="80"/>
      <c r="D60" s="80"/>
      <c r="E60" s="64"/>
    </row>
    <row r="61" spans="1:5" ht="13.8" thickBot="1" x14ac:dyDescent="0.3">
      <c r="A61" s="98" t="s">
        <v>1073</v>
      </c>
      <c r="B61" s="50"/>
      <c r="C61" s="50"/>
      <c r="D61" s="50"/>
      <c r="E61" s="66"/>
    </row>
    <row r="62" spans="1:5" ht="13.8" thickBot="1" x14ac:dyDescent="0.3">
      <c r="A62" s="83"/>
      <c r="B62" s="71" t="s">
        <v>1020</v>
      </c>
      <c r="C62" s="72"/>
      <c r="D62" s="72"/>
      <c r="E62" s="74">
        <f>'Kap. 09'!I62</f>
        <v>328026.2</v>
      </c>
    </row>
    <row r="63" spans="1:5" ht="13.8" thickBot="1" x14ac:dyDescent="0.3">
      <c r="A63" s="86"/>
      <c r="B63" s="58" t="s">
        <v>1178</v>
      </c>
      <c r="C63" s="59"/>
      <c r="D63" s="59"/>
      <c r="E63" s="60">
        <f>SUM(E62)</f>
        <v>328026.2</v>
      </c>
    </row>
    <row r="64" spans="1:5" ht="13.8" thickBot="1" x14ac:dyDescent="0.3">
      <c r="A64" s="99"/>
      <c r="B64" s="100"/>
      <c r="C64" s="101"/>
      <c r="D64" s="101"/>
      <c r="E64" s="102"/>
    </row>
    <row r="65" spans="1:5" ht="13.8" thickBot="1" x14ac:dyDescent="0.3">
      <c r="A65" s="98" t="s">
        <v>1112</v>
      </c>
      <c r="B65" s="50"/>
      <c r="C65" s="50"/>
      <c r="D65" s="50"/>
      <c r="E65" s="66"/>
    </row>
    <row r="66" spans="1:5" ht="13.8" thickBot="1" x14ac:dyDescent="0.3">
      <c r="A66" s="83"/>
      <c r="B66" s="71" t="s">
        <v>1020</v>
      </c>
      <c r="C66" s="72"/>
      <c r="D66" s="72"/>
      <c r="E66" s="107">
        <f>'Kap. 09'!I65</f>
        <v>250000</v>
      </c>
    </row>
    <row r="67" spans="1:5" ht="13.8" thickBot="1" x14ac:dyDescent="0.3">
      <c r="A67" s="85"/>
      <c r="B67" s="71" t="s">
        <v>1117</v>
      </c>
      <c r="C67" s="55"/>
      <c r="D67" s="55"/>
      <c r="E67" s="56">
        <f>'Kap. 10'!I15</f>
        <v>800000</v>
      </c>
    </row>
    <row r="68" spans="1:5" ht="13.8" thickBot="1" x14ac:dyDescent="0.3">
      <c r="A68" s="86"/>
      <c r="B68" s="58" t="s">
        <v>1178</v>
      </c>
      <c r="C68" s="59"/>
      <c r="D68" s="59"/>
      <c r="E68" s="60">
        <f>SUM(E66:E67)</f>
        <v>1050000</v>
      </c>
    </row>
    <row r="69" spans="1:5" ht="13.8" thickBot="1" x14ac:dyDescent="0.3">
      <c r="A69" s="101"/>
      <c r="B69" s="100"/>
      <c r="C69" s="101"/>
      <c r="D69" s="101"/>
      <c r="E69" s="102"/>
    </row>
    <row r="70" spans="1:5" ht="16.2" thickBot="1" x14ac:dyDescent="0.35">
      <c r="A70" s="103" t="s">
        <v>1182</v>
      </c>
      <c r="B70" s="104"/>
      <c r="C70" s="104"/>
      <c r="D70" s="105"/>
      <c r="E70" s="106">
        <f>E11+E22+E33+E38+E43+E47+E52+E59+E63+E68+E28+E16</f>
        <v>16777110.699999999</v>
      </c>
    </row>
  </sheetData>
  <mergeCells count="5">
    <mergeCell ref="A2:E4"/>
    <mergeCell ref="A5:E5"/>
    <mergeCell ref="A7:D8"/>
    <mergeCell ref="E7:E8"/>
    <mergeCell ref="B41:D41"/>
  </mergeCells>
  <pageMargins left="1.02" right="0.55118110236220474" top="0.43307086614173229" bottom="0.52" header="0.51181102362204722" footer="0.4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3:K67"/>
  <sheetViews>
    <sheetView showGridLines="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1020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17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1021</v>
      </c>
      <c r="C13" s="34" t="s">
        <v>1022</v>
      </c>
      <c r="D13" s="35" t="s">
        <v>1023</v>
      </c>
      <c r="E13" s="36">
        <v>1492877.7</v>
      </c>
      <c r="F13" s="37">
        <v>478632.09</v>
      </c>
      <c r="G13" s="36">
        <v>12500</v>
      </c>
      <c r="H13" s="37">
        <v>62275.199999999997</v>
      </c>
      <c r="I13" s="38">
        <v>12000</v>
      </c>
      <c r="J13" s="38">
        <f t="shared" ref="J13:J34" si="0">E13-(F13+H13+I13)</f>
        <v>939970.40999999992</v>
      </c>
      <c r="K13" s="12"/>
    </row>
    <row r="14" spans="1:11" x14ac:dyDescent="0.25">
      <c r="A14" s="1" t="s">
        <v>3</v>
      </c>
      <c r="B14" s="33" t="s">
        <v>1021</v>
      </c>
      <c r="C14" s="34" t="s">
        <v>1024</v>
      </c>
      <c r="D14" s="35" t="s">
        <v>1025</v>
      </c>
      <c r="E14" s="36">
        <v>841606.01</v>
      </c>
      <c r="F14" s="37">
        <v>226400.66</v>
      </c>
      <c r="G14" s="36">
        <v>10000</v>
      </c>
      <c r="H14" s="37">
        <v>10000</v>
      </c>
      <c r="I14" s="38">
        <v>11000</v>
      </c>
      <c r="J14" s="38">
        <f t="shared" si="0"/>
        <v>594205.35</v>
      </c>
      <c r="K14" s="12"/>
    </row>
    <row r="15" spans="1:11" x14ac:dyDescent="0.25">
      <c r="A15" s="1" t="s">
        <v>3</v>
      </c>
      <c r="B15" s="33" t="s">
        <v>1021</v>
      </c>
      <c r="C15" s="34" t="s">
        <v>1026</v>
      </c>
      <c r="D15" s="35" t="s">
        <v>1027</v>
      </c>
      <c r="E15" s="36">
        <v>493707.24</v>
      </c>
      <c r="F15" s="37">
        <v>344149.88</v>
      </c>
      <c r="G15" s="36">
        <v>20500</v>
      </c>
      <c r="H15" s="37">
        <v>20786.400000000001</v>
      </c>
      <c r="I15" s="38">
        <v>29000</v>
      </c>
      <c r="J15" s="38">
        <f t="shared" si="0"/>
        <v>99770.959999999963</v>
      </c>
      <c r="K15" s="12"/>
    </row>
    <row r="16" spans="1:11" x14ac:dyDescent="0.25">
      <c r="A16" s="1" t="s">
        <v>3</v>
      </c>
      <c r="B16" s="33" t="s">
        <v>1021</v>
      </c>
      <c r="C16" s="34" t="s">
        <v>1028</v>
      </c>
      <c r="D16" s="35" t="s">
        <v>1029</v>
      </c>
      <c r="E16" s="36">
        <v>555200</v>
      </c>
      <c r="F16" s="37">
        <v>61924.84</v>
      </c>
      <c r="G16" s="36">
        <v>10000</v>
      </c>
      <c r="H16" s="37">
        <v>10000</v>
      </c>
      <c r="I16" s="38">
        <v>11000</v>
      </c>
      <c r="J16" s="38">
        <f t="shared" si="0"/>
        <v>472275.16000000003</v>
      </c>
      <c r="K16" s="12"/>
    </row>
    <row r="17" spans="1:11" x14ac:dyDescent="0.25">
      <c r="A17" s="1" t="s">
        <v>3</v>
      </c>
      <c r="B17" s="33" t="s">
        <v>1021</v>
      </c>
      <c r="C17" s="34" t="s">
        <v>1030</v>
      </c>
      <c r="D17" s="35" t="s">
        <v>1031</v>
      </c>
      <c r="E17" s="36">
        <v>403960.6</v>
      </c>
      <c r="F17" s="37">
        <v>129293.47</v>
      </c>
      <c r="G17" s="36">
        <v>21500</v>
      </c>
      <c r="H17" s="37">
        <v>21500</v>
      </c>
      <c r="I17" s="38">
        <v>7000</v>
      </c>
      <c r="J17" s="38">
        <f t="shared" si="0"/>
        <v>246167.12999999998</v>
      </c>
      <c r="K17" s="12"/>
    </row>
    <row r="18" spans="1:11" x14ac:dyDescent="0.25">
      <c r="A18" s="1" t="s">
        <v>3</v>
      </c>
      <c r="B18" s="33" t="s">
        <v>1021</v>
      </c>
      <c r="C18" s="34" t="s">
        <v>1032</v>
      </c>
      <c r="D18" s="35" t="s">
        <v>1033</v>
      </c>
      <c r="E18" s="36">
        <v>597389.4</v>
      </c>
      <c r="F18" s="37">
        <v>116166.53</v>
      </c>
      <c r="G18" s="36">
        <v>26500</v>
      </c>
      <c r="H18" s="37">
        <v>26500</v>
      </c>
      <c r="I18" s="38">
        <v>20000</v>
      </c>
      <c r="J18" s="38">
        <f t="shared" si="0"/>
        <v>434722.87</v>
      </c>
      <c r="K18" s="12"/>
    </row>
    <row r="19" spans="1:11" x14ac:dyDescent="0.25">
      <c r="A19" s="1" t="s">
        <v>3</v>
      </c>
      <c r="B19" s="33" t="s">
        <v>1021</v>
      </c>
      <c r="C19" s="34" t="s">
        <v>1034</v>
      </c>
      <c r="D19" s="35" t="s">
        <v>1035</v>
      </c>
      <c r="E19" s="36">
        <v>657621.80000000005</v>
      </c>
      <c r="F19" s="37">
        <v>262904.44</v>
      </c>
      <c r="G19" s="36">
        <v>85000</v>
      </c>
      <c r="H19" s="37">
        <v>85000</v>
      </c>
      <c r="I19" s="38">
        <v>124000</v>
      </c>
      <c r="J19" s="38">
        <f t="shared" si="0"/>
        <v>185717.36000000004</v>
      </c>
      <c r="K19" s="12"/>
    </row>
    <row r="20" spans="1:11" x14ac:dyDescent="0.25">
      <c r="A20" s="1" t="s">
        <v>3</v>
      </c>
      <c r="B20" s="33" t="s">
        <v>1021</v>
      </c>
      <c r="C20" s="34" t="s">
        <v>1036</v>
      </c>
      <c r="D20" s="35" t="s">
        <v>1037</v>
      </c>
      <c r="E20" s="36">
        <v>722460</v>
      </c>
      <c r="F20" s="37">
        <v>474999.97</v>
      </c>
      <c r="G20" s="36">
        <v>84000</v>
      </c>
      <c r="H20" s="37">
        <v>84000</v>
      </c>
      <c r="I20" s="38">
        <v>38000</v>
      </c>
      <c r="J20" s="38">
        <f t="shared" si="0"/>
        <v>125460.03000000003</v>
      </c>
      <c r="K20" s="12"/>
    </row>
    <row r="21" spans="1:11" x14ac:dyDescent="0.25">
      <c r="A21" s="1" t="s">
        <v>3</v>
      </c>
      <c r="B21" s="33" t="s">
        <v>1021</v>
      </c>
      <c r="C21" s="34" t="s">
        <v>1038</v>
      </c>
      <c r="D21" s="35" t="s">
        <v>1039</v>
      </c>
      <c r="E21" s="36">
        <v>265000</v>
      </c>
      <c r="F21" s="37">
        <v>18164.18</v>
      </c>
      <c r="G21" s="36">
        <v>7000</v>
      </c>
      <c r="H21" s="37">
        <v>7000</v>
      </c>
      <c r="I21" s="38">
        <v>6000</v>
      </c>
      <c r="J21" s="38">
        <f t="shared" si="0"/>
        <v>233835.82</v>
      </c>
      <c r="K21" s="12"/>
    </row>
    <row r="22" spans="1:11" x14ac:dyDescent="0.25">
      <c r="A22" s="1" t="s">
        <v>3</v>
      </c>
      <c r="B22" s="33" t="s">
        <v>1021</v>
      </c>
      <c r="C22" s="34" t="s">
        <v>1040</v>
      </c>
      <c r="D22" s="35" t="s">
        <v>1041</v>
      </c>
      <c r="E22" s="36">
        <v>127977.5</v>
      </c>
      <c r="F22" s="37">
        <v>65060.6</v>
      </c>
      <c r="G22" s="36">
        <v>35416.9</v>
      </c>
      <c r="H22" s="37">
        <v>35416.9</v>
      </c>
      <c r="I22" s="38">
        <v>22000</v>
      </c>
      <c r="J22" s="38">
        <f t="shared" si="0"/>
        <v>5500</v>
      </c>
      <c r="K22" s="12"/>
    </row>
    <row r="23" spans="1:11" x14ac:dyDescent="0.25">
      <c r="A23" s="1" t="s">
        <v>3</v>
      </c>
      <c r="B23" s="33" t="s">
        <v>1021</v>
      </c>
      <c r="C23" s="34" t="s">
        <v>1042</v>
      </c>
      <c r="D23" s="35" t="s">
        <v>1043</v>
      </c>
      <c r="E23" s="36">
        <v>223359</v>
      </c>
      <c r="F23" s="37">
        <v>80817.59</v>
      </c>
      <c r="G23" s="36">
        <v>7000</v>
      </c>
      <c r="H23" s="37">
        <v>31208.7</v>
      </c>
      <c r="I23" s="38">
        <v>25000</v>
      </c>
      <c r="J23" s="38">
        <f t="shared" si="0"/>
        <v>86332.710000000021</v>
      </c>
      <c r="K23" s="12"/>
    </row>
    <row r="24" spans="1:11" x14ac:dyDescent="0.25">
      <c r="A24" s="1" t="s">
        <v>3</v>
      </c>
      <c r="B24" s="33" t="s">
        <v>1021</v>
      </c>
      <c r="C24" s="34" t="s">
        <v>1044</v>
      </c>
      <c r="D24" s="35" t="s">
        <v>1045</v>
      </c>
      <c r="E24" s="36">
        <v>102000</v>
      </c>
      <c r="F24" s="37">
        <v>0</v>
      </c>
      <c r="G24" s="36">
        <v>5000</v>
      </c>
      <c r="H24" s="37">
        <v>5000</v>
      </c>
      <c r="I24" s="38">
        <v>5000</v>
      </c>
      <c r="J24" s="38">
        <f t="shared" si="0"/>
        <v>92000</v>
      </c>
      <c r="K24" s="12"/>
    </row>
    <row r="25" spans="1:11" x14ac:dyDescent="0.25">
      <c r="A25" s="1" t="s">
        <v>3</v>
      </c>
      <c r="B25" s="33" t="s">
        <v>1021</v>
      </c>
      <c r="C25" s="34" t="s">
        <v>1046</v>
      </c>
      <c r="D25" s="35" t="s">
        <v>1047</v>
      </c>
      <c r="E25" s="36">
        <v>125000</v>
      </c>
      <c r="F25" s="37">
        <v>0</v>
      </c>
      <c r="G25" s="36">
        <v>30000</v>
      </c>
      <c r="H25" s="37">
        <v>30000</v>
      </c>
      <c r="I25" s="38">
        <v>34000</v>
      </c>
      <c r="J25" s="38">
        <f t="shared" si="0"/>
        <v>61000</v>
      </c>
      <c r="K25" s="12"/>
    </row>
    <row r="26" spans="1:11" x14ac:dyDescent="0.25">
      <c r="A26" s="1" t="s">
        <v>3</v>
      </c>
      <c r="B26" s="33" t="s">
        <v>1021</v>
      </c>
      <c r="C26" s="34" t="s">
        <v>1048</v>
      </c>
      <c r="D26" s="35" t="s">
        <v>1049</v>
      </c>
      <c r="E26" s="36">
        <v>5000</v>
      </c>
      <c r="F26" s="37">
        <v>0</v>
      </c>
      <c r="G26" s="36">
        <v>5000</v>
      </c>
      <c r="H26" s="37">
        <v>5000</v>
      </c>
      <c r="I26" s="38">
        <v>4000</v>
      </c>
      <c r="J26" s="38">
        <f t="shared" si="0"/>
        <v>-4000</v>
      </c>
      <c r="K26" s="12"/>
    </row>
    <row r="27" spans="1:11" x14ac:dyDescent="0.25">
      <c r="A27" s="1" t="s">
        <v>3</v>
      </c>
      <c r="B27" s="33" t="s">
        <v>1021</v>
      </c>
      <c r="C27" s="34" t="s">
        <v>1050</v>
      </c>
      <c r="D27" s="35" t="s">
        <v>1051</v>
      </c>
      <c r="E27" s="36">
        <v>34100</v>
      </c>
      <c r="F27" s="37">
        <v>0</v>
      </c>
      <c r="G27" s="36">
        <v>8500</v>
      </c>
      <c r="H27" s="37">
        <v>14100</v>
      </c>
      <c r="I27" s="38">
        <v>15000</v>
      </c>
      <c r="J27" s="38">
        <f t="shared" si="0"/>
        <v>5000</v>
      </c>
      <c r="K27" s="12"/>
    </row>
    <row r="28" spans="1:11" x14ac:dyDescent="0.25">
      <c r="A28" s="1" t="s">
        <v>3</v>
      </c>
      <c r="B28" s="33" t="s">
        <v>1021</v>
      </c>
      <c r="C28" s="34" t="s">
        <v>1052</v>
      </c>
      <c r="D28" s="35" t="s">
        <v>1053</v>
      </c>
      <c r="E28" s="36">
        <v>5366.7</v>
      </c>
      <c r="F28" s="37">
        <v>866.66</v>
      </c>
      <c r="G28" s="36">
        <v>2500</v>
      </c>
      <c r="H28" s="37">
        <v>2500</v>
      </c>
      <c r="I28" s="38">
        <v>2000</v>
      </c>
      <c r="J28" s="38">
        <f t="shared" si="0"/>
        <v>3.999999999996362E-2</v>
      </c>
      <c r="K28" s="12"/>
    </row>
    <row r="29" spans="1:11" x14ac:dyDescent="0.25">
      <c r="A29" s="1" t="s">
        <v>3</v>
      </c>
      <c r="B29" s="33" t="s">
        <v>1021</v>
      </c>
      <c r="C29" s="34" t="s">
        <v>1054</v>
      </c>
      <c r="D29" s="35" t="s">
        <v>1055</v>
      </c>
      <c r="E29" s="36">
        <v>45000</v>
      </c>
      <c r="F29" s="37">
        <v>0</v>
      </c>
      <c r="G29" s="36">
        <v>30000</v>
      </c>
      <c r="H29" s="37">
        <v>30000</v>
      </c>
      <c r="I29" s="38">
        <v>25000</v>
      </c>
      <c r="J29" s="38">
        <f t="shared" si="0"/>
        <v>-10000</v>
      </c>
      <c r="K29" s="12"/>
    </row>
    <row r="30" spans="1:11" x14ac:dyDescent="0.25">
      <c r="A30" s="1" t="s">
        <v>3</v>
      </c>
      <c r="B30" s="33" t="s">
        <v>1021</v>
      </c>
      <c r="C30" s="34" t="s">
        <v>1056</v>
      </c>
      <c r="D30" s="35" t="s">
        <v>1057</v>
      </c>
      <c r="E30" s="36">
        <v>47500</v>
      </c>
      <c r="F30" s="37">
        <v>0</v>
      </c>
      <c r="G30" s="36">
        <v>12500</v>
      </c>
      <c r="H30" s="37">
        <v>32500</v>
      </c>
      <c r="I30" s="38">
        <v>12000</v>
      </c>
      <c r="J30" s="38">
        <f t="shared" si="0"/>
        <v>3000</v>
      </c>
      <c r="K30" s="12"/>
    </row>
    <row r="31" spans="1:11" x14ac:dyDescent="0.25">
      <c r="A31" s="1" t="s">
        <v>3</v>
      </c>
      <c r="B31" s="33" t="s">
        <v>1021</v>
      </c>
      <c r="C31" s="34" t="s">
        <v>1058</v>
      </c>
      <c r="D31" s="35" t="s">
        <v>1059</v>
      </c>
      <c r="E31" s="36">
        <v>8600</v>
      </c>
      <c r="F31" s="37">
        <v>0</v>
      </c>
      <c r="G31" s="36">
        <v>3600</v>
      </c>
      <c r="H31" s="37">
        <v>3600</v>
      </c>
      <c r="I31" s="38">
        <v>2000</v>
      </c>
      <c r="J31" s="38">
        <f t="shared" si="0"/>
        <v>3000</v>
      </c>
      <c r="K31" s="12"/>
    </row>
    <row r="32" spans="1:11" x14ac:dyDescent="0.25">
      <c r="A32" s="1" t="s">
        <v>3</v>
      </c>
      <c r="B32" s="33" t="s">
        <v>1021</v>
      </c>
      <c r="C32" s="34" t="s">
        <v>1060</v>
      </c>
      <c r="D32" s="35" t="s">
        <v>1061</v>
      </c>
      <c r="E32" s="36">
        <v>7000</v>
      </c>
      <c r="F32" s="37">
        <v>0</v>
      </c>
      <c r="G32" s="36">
        <v>2500</v>
      </c>
      <c r="H32" s="37">
        <v>2500</v>
      </c>
      <c r="I32" s="38">
        <v>2000</v>
      </c>
      <c r="J32" s="38">
        <f t="shared" si="0"/>
        <v>2500</v>
      </c>
      <c r="K32" s="12"/>
    </row>
    <row r="33" spans="1:11" x14ac:dyDescent="0.25">
      <c r="A33" s="1" t="s">
        <v>3</v>
      </c>
      <c r="B33" s="33" t="s">
        <v>1021</v>
      </c>
      <c r="C33" s="34" t="s">
        <v>1062</v>
      </c>
      <c r="D33" s="35" t="s">
        <v>1063</v>
      </c>
      <c r="E33" s="36">
        <v>196125.1</v>
      </c>
      <c r="F33" s="37">
        <v>0</v>
      </c>
      <c r="G33" s="36">
        <v>0</v>
      </c>
      <c r="H33" s="37">
        <v>35125.1</v>
      </c>
      <c r="I33" s="38">
        <v>140000</v>
      </c>
      <c r="J33" s="38">
        <f t="shared" si="0"/>
        <v>21000</v>
      </c>
      <c r="K33" s="12"/>
    </row>
    <row r="34" spans="1:11" ht="13.8" thickBot="1" x14ac:dyDescent="0.3">
      <c r="A34" s="1" t="s">
        <v>3</v>
      </c>
      <c r="B34" s="33" t="s">
        <v>18</v>
      </c>
      <c r="C34" s="34" t="s">
        <v>1064</v>
      </c>
      <c r="D34" s="35" t="s">
        <v>1065</v>
      </c>
      <c r="E34" s="36">
        <v>5000</v>
      </c>
      <c r="F34" s="37">
        <v>0</v>
      </c>
      <c r="G34" s="36">
        <v>5000</v>
      </c>
      <c r="H34" s="37">
        <v>5000</v>
      </c>
      <c r="I34" s="38">
        <v>1000</v>
      </c>
      <c r="J34" s="38">
        <f t="shared" si="0"/>
        <v>-1000</v>
      </c>
      <c r="K34" s="12"/>
    </row>
    <row r="35" spans="1:11" ht="13.8" thickBot="1" x14ac:dyDescent="0.3">
      <c r="A35" s="1" t="s">
        <v>3</v>
      </c>
      <c r="B35" s="28" t="s">
        <v>21</v>
      </c>
      <c r="C35" s="29"/>
      <c r="D35" s="30"/>
      <c r="E35" s="31">
        <v>6961851.0499999998</v>
      </c>
      <c r="F35" s="32">
        <v>2259380.91</v>
      </c>
      <c r="G35" s="31">
        <v>424016.9</v>
      </c>
      <c r="H35" s="32">
        <v>559012.30000000005</v>
      </c>
      <c r="I35" s="32">
        <v>547000</v>
      </c>
      <c r="J35" s="32">
        <v>3596457.8399999994</v>
      </c>
      <c r="K35" s="12"/>
    </row>
    <row r="36" spans="1:11" ht="13.8" thickBot="1" x14ac:dyDescent="0.3">
      <c r="A36" s="1" t="s">
        <v>3</v>
      </c>
      <c r="B36" s="28" t="s">
        <v>587</v>
      </c>
      <c r="C36" s="29"/>
      <c r="D36" s="30"/>
      <c r="E36" s="31"/>
      <c r="F36" s="32"/>
      <c r="G36" s="31"/>
      <c r="H36" s="32"/>
      <c r="I36" s="32"/>
      <c r="J36" s="32"/>
      <c r="K36" s="12"/>
    </row>
    <row r="37" spans="1:11" x14ac:dyDescent="0.25">
      <c r="A37" s="1" t="s">
        <v>3</v>
      </c>
      <c r="B37" s="33" t="s">
        <v>1066</v>
      </c>
      <c r="C37" s="34" t="s">
        <v>1067</v>
      </c>
      <c r="D37" s="35" t="s">
        <v>1068</v>
      </c>
      <c r="E37" s="36">
        <v>739747.2</v>
      </c>
      <c r="F37" s="37">
        <v>31616.799999999999</v>
      </c>
      <c r="G37" s="36">
        <v>0</v>
      </c>
      <c r="H37" s="37">
        <v>92668.4</v>
      </c>
      <c r="I37" s="38">
        <v>92668.4</v>
      </c>
      <c r="J37" s="38">
        <f>E37-(F37+H37+I37)</f>
        <v>522793.6</v>
      </c>
      <c r="K37" s="12"/>
    </row>
    <row r="38" spans="1:11" x14ac:dyDescent="0.25">
      <c r="A38" s="1" t="s">
        <v>3</v>
      </c>
      <c r="B38" s="33" t="s">
        <v>1066</v>
      </c>
      <c r="C38" s="34" t="s">
        <v>1069</v>
      </c>
      <c r="D38" s="35" t="s">
        <v>1070</v>
      </c>
      <c r="E38" s="36">
        <v>68173.5</v>
      </c>
      <c r="F38" s="37">
        <v>0</v>
      </c>
      <c r="G38" s="36">
        <v>0</v>
      </c>
      <c r="H38" s="37">
        <v>19413.5</v>
      </c>
      <c r="I38" s="38">
        <v>19413.5</v>
      </c>
      <c r="J38" s="38">
        <f>E38-(F38+H38+I38)</f>
        <v>29346.5</v>
      </c>
      <c r="K38" s="12"/>
    </row>
    <row r="39" spans="1:11" ht="13.8" thickBot="1" x14ac:dyDescent="0.3">
      <c r="A39" s="1" t="s">
        <v>3</v>
      </c>
      <c r="B39" s="33" t="s">
        <v>1066</v>
      </c>
      <c r="C39" s="34" t="s">
        <v>1071</v>
      </c>
      <c r="D39" s="35" t="s">
        <v>1072</v>
      </c>
      <c r="E39" s="36">
        <v>2503062.7000000002</v>
      </c>
      <c r="F39" s="37">
        <v>0</v>
      </c>
      <c r="G39" s="36">
        <v>791000</v>
      </c>
      <c r="H39" s="37">
        <v>774625.3</v>
      </c>
      <c r="I39" s="38">
        <v>1017000</v>
      </c>
      <c r="J39" s="38">
        <f>E39-(F39+H39+I39)</f>
        <v>711437.40000000014</v>
      </c>
      <c r="K39" s="12"/>
    </row>
    <row r="40" spans="1:11" ht="13.8" thickBot="1" x14ac:dyDescent="0.3">
      <c r="A40" s="1" t="s">
        <v>3</v>
      </c>
      <c r="B40" s="28" t="s">
        <v>671</v>
      </c>
      <c r="C40" s="29"/>
      <c r="D40" s="30"/>
      <c r="E40" s="31">
        <v>3310983.4</v>
      </c>
      <c r="F40" s="32">
        <v>31616.799999999999</v>
      </c>
      <c r="G40" s="31">
        <v>791000</v>
      </c>
      <c r="H40" s="32">
        <v>886707.19999999995</v>
      </c>
      <c r="I40" s="32">
        <v>1129081.8999999999</v>
      </c>
      <c r="J40" s="32">
        <v>1263577.5</v>
      </c>
      <c r="K40" s="12"/>
    </row>
    <row r="41" spans="1:11" ht="13.8" thickBot="1" x14ac:dyDescent="0.3">
      <c r="A41" s="1" t="s">
        <v>3</v>
      </c>
      <c r="B41" s="28" t="s">
        <v>1073</v>
      </c>
      <c r="C41" s="29"/>
      <c r="D41" s="30"/>
      <c r="E41" s="31"/>
      <c r="F41" s="32"/>
      <c r="G41" s="31"/>
      <c r="H41" s="32"/>
      <c r="I41" s="32"/>
      <c r="J41" s="32"/>
      <c r="K41" s="12"/>
    </row>
    <row r="42" spans="1:11" x14ac:dyDescent="0.25">
      <c r="A42" s="1" t="s">
        <v>3</v>
      </c>
      <c r="B42" s="33" t="s">
        <v>1074</v>
      </c>
      <c r="C42" s="34" t="s">
        <v>1075</v>
      </c>
      <c r="D42" s="35" t="s">
        <v>1076</v>
      </c>
      <c r="E42" s="36">
        <v>15000</v>
      </c>
      <c r="F42" s="37">
        <v>3251.93</v>
      </c>
      <c r="G42" s="36">
        <v>8670</v>
      </c>
      <c r="H42" s="37">
        <v>8670</v>
      </c>
      <c r="I42" s="38">
        <v>3881.4</v>
      </c>
      <c r="J42" s="38">
        <f t="shared" ref="J42:J61" si="1">E42-(F42+H42+I42)</f>
        <v>-803.32999999999993</v>
      </c>
      <c r="K42" s="12"/>
    </row>
    <row r="43" spans="1:11" x14ac:dyDescent="0.25">
      <c r="A43" s="1" t="s">
        <v>3</v>
      </c>
      <c r="B43" s="33" t="s">
        <v>1074</v>
      </c>
      <c r="C43" s="34" t="s">
        <v>1077</v>
      </c>
      <c r="D43" s="35" t="s">
        <v>1078</v>
      </c>
      <c r="E43" s="36">
        <v>34000</v>
      </c>
      <c r="F43" s="37">
        <v>0</v>
      </c>
      <c r="G43" s="36">
        <v>6000</v>
      </c>
      <c r="H43" s="37">
        <v>6000</v>
      </c>
      <c r="I43" s="38">
        <v>12744.8</v>
      </c>
      <c r="J43" s="38">
        <f t="shared" si="1"/>
        <v>15255.2</v>
      </c>
      <c r="K43" s="12"/>
    </row>
    <row r="44" spans="1:11" x14ac:dyDescent="0.25">
      <c r="A44" s="1" t="s">
        <v>3</v>
      </c>
      <c r="B44" s="33" t="s">
        <v>1079</v>
      </c>
      <c r="C44" s="34" t="s">
        <v>23</v>
      </c>
      <c r="D44" s="35" t="s">
        <v>1080</v>
      </c>
      <c r="E44" s="36">
        <v>15000</v>
      </c>
      <c r="F44" s="37">
        <v>0</v>
      </c>
      <c r="G44" s="36">
        <v>0</v>
      </c>
      <c r="H44" s="37">
        <v>0</v>
      </c>
      <c r="I44" s="38">
        <v>15000</v>
      </c>
      <c r="J44" s="38">
        <f t="shared" si="1"/>
        <v>0</v>
      </c>
      <c r="K44" s="12"/>
    </row>
    <row r="45" spans="1:11" x14ac:dyDescent="0.25">
      <c r="A45" s="1" t="s">
        <v>3</v>
      </c>
      <c r="B45" s="33" t="s">
        <v>1079</v>
      </c>
      <c r="C45" s="34" t="s">
        <v>23</v>
      </c>
      <c r="D45" s="35" t="s">
        <v>1081</v>
      </c>
      <c r="E45" s="36">
        <v>300000</v>
      </c>
      <c r="F45" s="37">
        <v>0</v>
      </c>
      <c r="G45" s="36">
        <v>0</v>
      </c>
      <c r="H45" s="37">
        <v>0</v>
      </c>
      <c r="I45" s="38">
        <v>19000</v>
      </c>
      <c r="J45" s="38">
        <f t="shared" si="1"/>
        <v>281000</v>
      </c>
      <c r="K45" s="12"/>
    </row>
    <row r="46" spans="1:11" x14ac:dyDescent="0.25">
      <c r="A46" s="1" t="s">
        <v>3</v>
      </c>
      <c r="B46" s="33" t="s">
        <v>1079</v>
      </c>
      <c r="C46" s="34" t="s">
        <v>23</v>
      </c>
      <c r="D46" s="35" t="s">
        <v>1082</v>
      </c>
      <c r="E46" s="36">
        <v>40000</v>
      </c>
      <c r="F46" s="37">
        <v>0</v>
      </c>
      <c r="G46" s="36">
        <v>0</v>
      </c>
      <c r="H46" s="37">
        <v>0</v>
      </c>
      <c r="I46" s="38">
        <v>30000</v>
      </c>
      <c r="J46" s="38">
        <f t="shared" si="1"/>
        <v>10000</v>
      </c>
      <c r="K46" s="12"/>
    </row>
    <row r="47" spans="1:11" x14ac:dyDescent="0.25">
      <c r="A47" s="1" t="s">
        <v>3</v>
      </c>
      <c r="B47" s="33" t="s">
        <v>1079</v>
      </c>
      <c r="C47" s="34" t="s">
        <v>23</v>
      </c>
      <c r="D47" s="35" t="s">
        <v>1083</v>
      </c>
      <c r="E47" s="36">
        <v>80000</v>
      </c>
      <c r="F47" s="37">
        <v>0</v>
      </c>
      <c r="G47" s="36">
        <v>0</v>
      </c>
      <c r="H47" s="37">
        <v>0</v>
      </c>
      <c r="I47" s="38">
        <v>15000</v>
      </c>
      <c r="J47" s="38">
        <f t="shared" si="1"/>
        <v>65000</v>
      </c>
      <c r="K47" s="12"/>
    </row>
    <row r="48" spans="1:11" x14ac:dyDescent="0.25">
      <c r="A48" s="1" t="s">
        <v>3</v>
      </c>
      <c r="B48" s="33" t="s">
        <v>1079</v>
      </c>
      <c r="C48" s="34" t="s">
        <v>23</v>
      </c>
      <c r="D48" s="35" t="s">
        <v>1084</v>
      </c>
      <c r="E48" s="36">
        <v>100000</v>
      </c>
      <c r="F48" s="37">
        <v>0</v>
      </c>
      <c r="G48" s="36">
        <v>0</v>
      </c>
      <c r="H48" s="37">
        <v>0</v>
      </c>
      <c r="I48" s="38">
        <v>25000</v>
      </c>
      <c r="J48" s="38">
        <f t="shared" si="1"/>
        <v>75000</v>
      </c>
      <c r="K48" s="12"/>
    </row>
    <row r="49" spans="1:11" x14ac:dyDescent="0.25">
      <c r="A49" s="1" t="s">
        <v>3</v>
      </c>
      <c r="B49" s="33" t="s">
        <v>1079</v>
      </c>
      <c r="C49" s="34" t="s">
        <v>1085</v>
      </c>
      <c r="D49" s="35" t="s">
        <v>1086</v>
      </c>
      <c r="E49" s="36">
        <v>158725.56</v>
      </c>
      <c r="F49" s="37">
        <v>109222.98</v>
      </c>
      <c r="G49" s="36">
        <v>4000</v>
      </c>
      <c r="H49" s="37">
        <v>4000</v>
      </c>
      <c r="I49" s="38">
        <v>3500</v>
      </c>
      <c r="J49" s="38">
        <f t="shared" si="1"/>
        <v>42002.58</v>
      </c>
      <c r="K49" s="12"/>
    </row>
    <row r="50" spans="1:11" x14ac:dyDescent="0.25">
      <c r="A50" s="1" t="s">
        <v>3</v>
      </c>
      <c r="B50" s="33" t="s">
        <v>1079</v>
      </c>
      <c r="C50" s="34" t="s">
        <v>1087</v>
      </c>
      <c r="D50" s="35" t="s">
        <v>1088</v>
      </c>
      <c r="E50" s="36">
        <v>68021.75</v>
      </c>
      <c r="F50" s="37">
        <v>49406.48</v>
      </c>
      <c r="G50" s="36">
        <v>0</v>
      </c>
      <c r="H50" s="37">
        <v>0</v>
      </c>
      <c r="I50" s="38">
        <v>5000</v>
      </c>
      <c r="J50" s="38">
        <f t="shared" si="1"/>
        <v>13615.269999999997</v>
      </c>
      <c r="K50" s="12"/>
    </row>
    <row r="51" spans="1:11" x14ac:dyDescent="0.25">
      <c r="A51" s="1" t="s">
        <v>3</v>
      </c>
      <c r="B51" s="33" t="s">
        <v>1079</v>
      </c>
      <c r="C51" s="34" t="s">
        <v>1089</v>
      </c>
      <c r="D51" s="35" t="s">
        <v>1090</v>
      </c>
      <c r="E51" s="36">
        <v>19178.939999999999</v>
      </c>
      <c r="F51" s="37">
        <v>12443.31</v>
      </c>
      <c r="G51" s="36">
        <v>1500</v>
      </c>
      <c r="H51" s="37">
        <v>1500</v>
      </c>
      <c r="I51" s="38">
        <v>1400</v>
      </c>
      <c r="J51" s="38">
        <f t="shared" si="1"/>
        <v>3835.6299999999992</v>
      </c>
      <c r="K51" s="12"/>
    </row>
    <row r="52" spans="1:11" x14ac:dyDescent="0.25">
      <c r="A52" s="1" t="s">
        <v>3</v>
      </c>
      <c r="B52" s="33" t="s">
        <v>1079</v>
      </c>
      <c r="C52" s="34" t="s">
        <v>1091</v>
      </c>
      <c r="D52" s="35" t="s">
        <v>1092</v>
      </c>
      <c r="E52" s="36">
        <v>879539.3</v>
      </c>
      <c r="F52" s="37">
        <v>88775.45</v>
      </c>
      <c r="G52" s="36">
        <v>7500</v>
      </c>
      <c r="H52" s="37">
        <v>7500</v>
      </c>
      <c r="I52" s="38">
        <v>85000</v>
      </c>
      <c r="J52" s="38">
        <f t="shared" si="1"/>
        <v>698263.85000000009</v>
      </c>
      <c r="K52" s="12"/>
    </row>
    <row r="53" spans="1:11" x14ac:dyDescent="0.25">
      <c r="A53" s="1" t="s">
        <v>3</v>
      </c>
      <c r="B53" s="33" t="s">
        <v>1079</v>
      </c>
      <c r="C53" s="34" t="s">
        <v>1093</v>
      </c>
      <c r="D53" s="35" t="s">
        <v>1094</v>
      </c>
      <c r="E53" s="36">
        <v>24794</v>
      </c>
      <c r="F53" s="37">
        <v>20278.419999999998</v>
      </c>
      <c r="G53" s="36">
        <v>2254</v>
      </c>
      <c r="H53" s="37">
        <v>2254</v>
      </c>
      <c r="I53" s="38">
        <v>2254</v>
      </c>
      <c r="J53" s="38">
        <f t="shared" si="1"/>
        <v>7.5800000000017462</v>
      </c>
      <c r="K53" s="12"/>
    </row>
    <row r="54" spans="1:11" x14ac:dyDescent="0.25">
      <c r="A54" s="1" t="s">
        <v>3</v>
      </c>
      <c r="B54" s="33" t="s">
        <v>1079</v>
      </c>
      <c r="C54" s="34" t="s">
        <v>1095</v>
      </c>
      <c r="D54" s="35" t="s">
        <v>1096</v>
      </c>
      <c r="E54" s="36">
        <v>35000</v>
      </c>
      <c r="F54" s="37">
        <v>18481.63</v>
      </c>
      <c r="G54" s="36">
        <v>5800</v>
      </c>
      <c r="H54" s="37">
        <v>5800</v>
      </c>
      <c r="I54" s="38">
        <v>25000</v>
      </c>
      <c r="J54" s="38">
        <f t="shared" si="1"/>
        <v>-14281.630000000005</v>
      </c>
      <c r="K54" s="12"/>
    </row>
    <row r="55" spans="1:11" x14ac:dyDescent="0.25">
      <c r="A55" s="1" t="s">
        <v>3</v>
      </c>
      <c r="B55" s="33" t="s">
        <v>1079</v>
      </c>
      <c r="C55" s="34" t="s">
        <v>1097</v>
      </c>
      <c r="D55" s="35" t="s">
        <v>1098</v>
      </c>
      <c r="E55" s="36">
        <v>70000</v>
      </c>
      <c r="F55" s="37">
        <v>16550.22</v>
      </c>
      <c r="G55" s="36">
        <v>20000</v>
      </c>
      <c r="H55" s="37">
        <v>20000</v>
      </c>
      <c r="I55" s="38">
        <v>15000</v>
      </c>
      <c r="J55" s="38">
        <f t="shared" si="1"/>
        <v>18449.78</v>
      </c>
      <c r="K55" s="12"/>
    </row>
    <row r="56" spans="1:11" x14ac:dyDescent="0.25">
      <c r="A56" s="1" t="s">
        <v>3</v>
      </c>
      <c r="B56" s="33" t="s">
        <v>1079</v>
      </c>
      <c r="C56" s="34" t="s">
        <v>1099</v>
      </c>
      <c r="D56" s="35" t="s">
        <v>1100</v>
      </c>
      <c r="E56" s="36">
        <v>35000</v>
      </c>
      <c r="F56" s="37">
        <v>0</v>
      </c>
      <c r="G56" s="36">
        <v>35000</v>
      </c>
      <c r="H56" s="37">
        <v>35000</v>
      </c>
      <c r="I56" s="38">
        <v>12000</v>
      </c>
      <c r="J56" s="38">
        <f t="shared" si="1"/>
        <v>-12000</v>
      </c>
      <c r="K56" s="12"/>
    </row>
    <row r="57" spans="1:11" x14ac:dyDescent="0.25">
      <c r="A57" s="1" t="s">
        <v>3</v>
      </c>
      <c r="B57" s="33" t="s">
        <v>1079</v>
      </c>
      <c r="C57" s="34" t="s">
        <v>1101</v>
      </c>
      <c r="D57" s="35" t="s">
        <v>1102</v>
      </c>
      <c r="E57" s="36">
        <v>30250</v>
      </c>
      <c r="F57" s="37">
        <v>0</v>
      </c>
      <c r="G57" s="36">
        <v>25000</v>
      </c>
      <c r="H57" s="37">
        <v>25000</v>
      </c>
      <c r="I57" s="38">
        <v>3556</v>
      </c>
      <c r="J57" s="38">
        <f t="shared" si="1"/>
        <v>1694</v>
      </c>
      <c r="K57" s="12"/>
    </row>
    <row r="58" spans="1:11" x14ac:dyDescent="0.25">
      <c r="A58" s="1" t="s">
        <v>3</v>
      </c>
      <c r="B58" s="33" t="s">
        <v>1079</v>
      </c>
      <c r="C58" s="34" t="s">
        <v>1103</v>
      </c>
      <c r="D58" s="35" t="s">
        <v>1104</v>
      </c>
      <c r="E58" s="36">
        <v>70000</v>
      </c>
      <c r="F58" s="37">
        <v>5428.17</v>
      </c>
      <c r="G58" s="36">
        <v>47500</v>
      </c>
      <c r="H58" s="37">
        <v>47500</v>
      </c>
      <c r="I58" s="38">
        <v>17190</v>
      </c>
      <c r="J58" s="38">
        <f t="shared" si="1"/>
        <v>-118.16999999999825</v>
      </c>
      <c r="K58" s="12"/>
    </row>
    <row r="59" spans="1:11" x14ac:dyDescent="0.25">
      <c r="A59" s="1" t="s">
        <v>3</v>
      </c>
      <c r="B59" s="33" t="s">
        <v>1079</v>
      </c>
      <c r="C59" s="34" t="s">
        <v>1105</v>
      </c>
      <c r="D59" s="35" t="s">
        <v>1106</v>
      </c>
      <c r="E59" s="36">
        <v>21000</v>
      </c>
      <c r="F59" s="37">
        <v>963.04</v>
      </c>
      <c r="G59" s="36">
        <v>19800</v>
      </c>
      <c r="H59" s="37">
        <v>19800</v>
      </c>
      <c r="I59" s="38">
        <v>19500</v>
      </c>
      <c r="J59" s="38">
        <f t="shared" si="1"/>
        <v>-19263.04</v>
      </c>
      <c r="K59" s="12"/>
    </row>
    <row r="60" spans="1:11" x14ac:dyDescent="0.25">
      <c r="A60" s="1" t="s">
        <v>3</v>
      </c>
      <c r="B60" s="33" t="s">
        <v>1079</v>
      </c>
      <c r="C60" s="34" t="s">
        <v>1107</v>
      </c>
      <c r="D60" s="35" t="s">
        <v>1108</v>
      </c>
      <c r="E60" s="36">
        <v>800</v>
      </c>
      <c r="F60" s="37">
        <v>152.46</v>
      </c>
      <c r="G60" s="36">
        <v>500</v>
      </c>
      <c r="H60" s="37">
        <v>500</v>
      </c>
      <c r="I60" s="38">
        <v>1000</v>
      </c>
      <c r="J60" s="38">
        <f t="shared" si="1"/>
        <v>-852.46</v>
      </c>
      <c r="K60" s="12"/>
    </row>
    <row r="61" spans="1:11" ht="13.8" thickBot="1" x14ac:dyDescent="0.3">
      <c r="A61" s="1" t="s">
        <v>3</v>
      </c>
      <c r="B61" s="33" t="s">
        <v>1079</v>
      </c>
      <c r="C61" s="34" t="s">
        <v>1109</v>
      </c>
      <c r="D61" s="35" t="s">
        <v>1110</v>
      </c>
      <c r="E61" s="36">
        <v>58837</v>
      </c>
      <c r="F61" s="37">
        <v>0</v>
      </c>
      <c r="G61" s="36">
        <v>20000</v>
      </c>
      <c r="H61" s="37">
        <v>58837</v>
      </c>
      <c r="I61" s="38">
        <v>17000</v>
      </c>
      <c r="J61" s="38">
        <f t="shared" si="1"/>
        <v>-17000</v>
      </c>
      <c r="K61" s="12"/>
    </row>
    <row r="62" spans="1:11" ht="13.8" thickBot="1" x14ac:dyDescent="0.3">
      <c r="A62" s="1" t="s">
        <v>3</v>
      </c>
      <c r="B62" s="28" t="s">
        <v>1111</v>
      </c>
      <c r="C62" s="29"/>
      <c r="D62" s="30"/>
      <c r="E62" s="31">
        <v>2055146.55</v>
      </c>
      <c r="F62" s="32">
        <v>324954.09000000003</v>
      </c>
      <c r="G62" s="31">
        <v>203524</v>
      </c>
      <c r="H62" s="32">
        <v>242361</v>
      </c>
      <c r="I62" s="32">
        <v>328026.2</v>
      </c>
      <c r="J62" s="32">
        <v>1159805.26</v>
      </c>
      <c r="K62" s="12"/>
    </row>
    <row r="63" spans="1:11" ht="13.8" thickBot="1" x14ac:dyDescent="0.3">
      <c r="A63" s="1" t="s">
        <v>3</v>
      </c>
      <c r="B63" s="28" t="s">
        <v>1112</v>
      </c>
      <c r="C63" s="29"/>
      <c r="D63" s="30"/>
      <c r="E63" s="31"/>
      <c r="F63" s="32"/>
      <c r="G63" s="31"/>
      <c r="H63" s="32"/>
      <c r="I63" s="32"/>
      <c r="J63" s="32"/>
      <c r="K63" s="12"/>
    </row>
    <row r="64" spans="1:11" ht="13.8" thickBot="1" x14ac:dyDescent="0.3">
      <c r="A64" s="1" t="s">
        <v>3</v>
      </c>
      <c r="B64" s="33" t="s">
        <v>1113</v>
      </c>
      <c r="C64" s="34" t="s">
        <v>1114</v>
      </c>
      <c r="D64" s="35" t="s">
        <v>1115</v>
      </c>
      <c r="E64" s="36">
        <v>250000</v>
      </c>
      <c r="F64" s="37">
        <v>0</v>
      </c>
      <c r="G64" s="36">
        <v>250000</v>
      </c>
      <c r="H64" s="37">
        <v>250000</v>
      </c>
      <c r="I64" s="38">
        <v>250000</v>
      </c>
      <c r="J64" s="38">
        <f>E64-(F64+H64+I64)</f>
        <v>-250000</v>
      </c>
      <c r="K64" s="12"/>
    </row>
    <row r="65" spans="1:11" ht="13.8" thickBot="1" x14ac:dyDescent="0.3">
      <c r="A65" s="1" t="s">
        <v>3</v>
      </c>
      <c r="B65" s="28" t="s">
        <v>1116</v>
      </c>
      <c r="C65" s="29"/>
      <c r="D65" s="30"/>
      <c r="E65" s="31">
        <v>250000</v>
      </c>
      <c r="F65" s="32">
        <v>0</v>
      </c>
      <c r="G65" s="31">
        <v>250000</v>
      </c>
      <c r="H65" s="32">
        <v>250000</v>
      </c>
      <c r="I65" s="32">
        <v>250000</v>
      </c>
      <c r="J65" s="32">
        <v>-250000</v>
      </c>
      <c r="K65" s="12"/>
    </row>
    <row r="66" spans="1:11" ht="13.8" thickBot="1" x14ac:dyDescent="0.3">
      <c r="A66" s="1" t="s">
        <v>3</v>
      </c>
      <c r="B66" s="39"/>
      <c r="C66" s="40"/>
      <c r="D66" s="41" t="s">
        <v>103</v>
      </c>
      <c r="E66" s="42">
        <v>12577981</v>
      </c>
      <c r="F66" s="42">
        <v>2615951.7999999998</v>
      </c>
      <c r="G66" s="42">
        <v>1668540.9</v>
      </c>
      <c r="H66" s="42">
        <v>1938080.5</v>
      </c>
      <c r="I66" s="44">
        <v>2254108.0999999996</v>
      </c>
      <c r="J66" s="42">
        <v>5769840.5999999996</v>
      </c>
      <c r="K66" s="45"/>
    </row>
    <row r="67" spans="1:11" x14ac:dyDescent="0.25">
      <c r="A67" s="1" t="s">
        <v>3</v>
      </c>
      <c r="C67" s="13"/>
      <c r="E67" s="12"/>
      <c r="F67" s="12"/>
      <c r="G67" s="12"/>
      <c r="H67" s="12"/>
      <c r="I67" s="12"/>
      <c r="J67" s="12"/>
      <c r="K67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3:K17"/>
  <sheetViews>
    <sheetView showGridLines="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1117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1112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1113</v>
      </c>
      <c r="C13" s="34" t="s">
        <v>1118</v>
      </c>
      <c r="D13" s="35" t="s">
        <v>1119</v>
      </c>
      <c r="E13" s="36">
        <v>1767000</v>
      </c>
      <c r="F13" s="37">
        <v>0</v>
      </c>
      <c r="G13" s="36">
        <v>1267000</v>
      </c>
      <c r="H13" s="37">
        <v>0</v>
      </c>
      <c r="I13" s="38">
        <v>500000</v>
      </c>
      <c r="J13" s="38">
        <f>E13-(F13+H13+I13)</f>
        <v>1267000</v>
      </c>
      <c r="K13" s="12"/>
    </row>
    <row r="14" spans="1:11" ht="13.8" thickBot="1" x14ac:dyDescent="0.3">
      <c r="A14" s="1" t="s">
        <v>3</v>
      </c>
      <c r="B14" s="33" t="s">
        <v>1113</v>
      </c>
      <c r="C14" s="34" t="s">
        <v>1120</v>
      </c>
      <c r="D14" s="35" t="s">
        <v>1121</v>
      </c>
      <c r="E14" s="36">
        <v>500000</v>
      </c>
      <c r="F14" s="37">
        <v>0</v>
      </c>
      <c r="G14" s="36">
        <v>200000</v>
      </c>
      <c r="H14" s="37">
        <v>57911.199999999997</v>
      </c>
      <c r="I14" s="38">
        <v>300000</v>
      </c>
      <c r="J14" s="38">
        <f>E14-(F14+H14+I14)</f>
        <v>142088.79999999999</v>
      </c>
      <c r="K14" s="12"/>
    </row>
    <row r="15" spans="1:11" ht="13.8" thickBot="1" x14ac:dyDescent="0.3">
      <c r="A15" s="1" t="s">
        <v>3</v>
      </c>
      <c r="B15" s="28" t="s">
        <v>1116</v>
      </c>
      <c r="C15" s="29"/>
      <c r="D15" s="30"/>
      <c r="E15" s="31">
        <v>2267000</v>
      </c>
      <c r="F15" s="32">
        <v>0</v>
      </c>
      <c r="G15" s="31">
        <v>1467000</v>
      </c>
      <c r="H15" s="32">
        <v>57911.199999999997</v>
      </c>
      <c r="I15" s="32">
        <v>800000</v>
      </c>
      <c r="J15" s="32">
        <v>1409088.8</v>
      </c>
      <c r="K15" s="12"/>
    </row>
    <row r="16" spans="1:11" ht="13.8" thickBot="1" x14ac:dyDescent="0.3">
      <c r="A16" s="1" t="s">
        <v>3</v>
      </c>
      <c r="B16" s="39"/>
      <c r="C16" s="40"/>
      <c r="D16" s="41" t="s">
        <v>103</v>
      </c>
      <c r="E16" s="42">
        <f>SUM(E12:E15)/2</f>
        <v>2267000</v>
      </c>
      <c r="F16" s="43">
        <f>SUM(F12:F15)/2</f>
        <v>0</v>
      </c>
      <c r="G16" s="42">
        <f>SUM(G12:G15)/2</f>
        <v>1467000</v>
      </c>
      <c r="H16" s="44">
        <f>SUM(H12:H15)/2</f>
        <v>57911.199999999997</v>
      </c>
      <c r="I16" s="44">
        <f>SUM(I12:I15)/2</f>
        <v>800000</v>
      </c>
      <c r="J16" s="44">
        <f>E16-(F16+H16+I16)</f>
        <v>1409088.8</v>
      </c>
      <c r="K16" s="45"/>
    </row>
    <row r="17" spans="1:11" x14ac:dyDescent="0.25">
      <c r="A17" s="1" t="s">
        <v>3</v>
      </c>
      <c r="C17" s="13"/>
      <c r="E17" s="12"/>
      <c r="F17" s="12"/>
      <c r="G17" s="12"/>
      <c r="H17" s="12"/>
      <c r="I17" s="12"/>
      <c r="J17" s="12"/>
      <c r="K17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62"/>
  <sheetViews>
    <sheetView showGridLines="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4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17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ht="13.8" thickBot="1" x14ac:dyDescent="0.3">
      <c r="A13" s="1" t="s">
        <v>3</v>
      </c>
      <c r="B13" s="33" t="s">
        <v>18</v>
      </c>
      <c r="C13" s="34" t="s">
        <v>19</v>
      </c>
      <c r="D13" s="35" t="s">
        <v>20</v>
      </c>
      <c r="E13" s="36">
        <v>50000</v>
      </c>
      <c r="F13" s="37">
        <v>0</v>
      </c>
      <c r="G13" s="36">
        <v>0</v>
      </c>
      <c r="H13" s="37">
        <v>20000</v>
      </c>
      <c r="I13" s="38">
        <v>82000</v>
      </c>
      <c r="J13" s="38">
        <f>E13-(F13+H13+I13)</f>
        <v>-52000</v>
      </c>
      <c r="K13" s="12"/>
    </row>
    <row r="14" spans="1:11" ht="13.8" thickBot="1" x14ac:dyDescent="0.3">
      <c r="A14" s="1" t="s">
        <v>3</v>
      </c>
      <c r="B14" s="28" t="s">
        <v>21</v>
      </c>
      <c r="C14" s="29"/>
      <c r="D14" s="30"/>
      <c r="E14" s="31">
        <v>50000</v>
      </c>
      <c r="F14" s="32">
        <v>0</v>
      </c>
      <c r="G14" s="31">
        <v>0</v>
      </c>
      <c r="H14" s="32">
        <v>20000</v>
      </c>
      <c r="I14" s="32">
        <v>82000</v>
      </c>
      <c r="J14" s="32">
        <v>-52000</v>
      </c>
      <c r="K14" s="12"/>
    </row>
    <row r="15" spans="1:11" ht="13.8" thickBot="1" x14ac:dyDescent="0.3">
      <c r="A15" s="1" t="s">
        <v>3</v>
      </c>
      <c r="B15" s="28" t="s">
        <v>22</v>
      </c>
      <c r="C15" s="29"/>
      <c r="D15" s="30"/>
      <c r="E15" s="31"/>
      <c r="F15" s="32"/>
      <c r="G15" s="31"/>
      <c r="H15" s="32"/>
      <c r="I15" s="32"/>
      <c r="J15" s="32"/>
      <c r="K15" s="12"/>
    </row>
    <row r="16" spans="1:11" x14ac:dyDescent="0.25">
      <c r="A16" s="1" t="s">
        <v>3</v>
      </c>
      <c r="B16" s="33" t="s">
        <v>18</v>
      </c>
      <c r="C16" s="34" t="s">
        <v>23</v>
      </c>
      <c r="D16" s="35" t="s">
        <v>24</v>
      </c>
      <c r="E16" s="36">
        <v>360000</v>
      </c>
      <c r="F16" s="37">
        <v>0</v>
      </c>
      <c r="G16" s="36">
        <v>0</v>
      </c>
      <c r="H16" s="37">
        <v>0</v>
      </c>
      <c r="I16" s="38">
        <v>7000</v>
      </c>
      <c r="J16" s="38">
        <f t="shared" ref="J16:J21" si="0">E16-(F16+H16+I16)</f>
        <v>353000</v>
      </c>
      <c r="K16" s="12"/>
    </row>
    <row r="17" spans="1:11" x14ac:dyDescent="0.25">
      <c r="A17" s="1" t="s">
        <v>3</v>
      </c>
      <c r="B17" s="33" t="s">
        <v>18</v>
      </c>
      <c r="C17" s="34" t="s">
        <v>23</v>
      </c>
      <c r="D17" s="35" t="s">
        <v>25</v>
      </c>
      <c r="E17" s="36">
        <v>80000</v>
      </c>
      <c r="F17" s="37">
        <v>0</v>
      </c>
      <c r="G17" s="36">
        <v>0</v>
      </c>
      <c r="H17" s="37">
        <v>0</v>
      </c>
      <c r="I17" s="38">
        <v>1000</v>
      </c>
      <c r="J17" s="38">
        <f t="shared" si="0"/>
        <v>79000</v>
      </c>
      <c r="K17" s="12"/>
    </row>
    <row r="18" spans="1:11" x14ac:dyDescent="0.25">
      <c r="A18" s="1" t="s">
        <v>3</v>
      </c>
      <c r="B18" s="33" t="s">
        <v>18</v>
      </c>
      <c r="C18" s="34" t="s">
        <v>23</v>
      </c>
      <c r="D18" s="35" t="s">
        <v>26</v>
      </c>
      <c r="E18" s="36">
        <v>390000</v>
      </c>
      <c r="F18" s="37">
        <v>0</v>
      </c>
      <c r="G18" s="36">
        <v>0</v>
      </c>
      <c r="H18" s="37">
        <v>0</v>
      </c>
      <c r="I18" s="38">
        <v>1000</v>
      </c>
      <c r="J18" s="38">
        <f t="shared" si="0"/>
        <v>389000</v>
      </c>
      <c r="K18" s="12"/>
    </row>
    <row r="19" spans="1:11" x14ac:dyDescent="0.25">
      <c r="A19" s="1" t="s">
        <v>3</v>
      </c>
      <c r="B19" s="33" t="s">
        <v>18</v>
      </c>
      <c r="C19" s="34" t="s">
        <v>23</v>
      </c>
      <c r="D19" s="35" t="s">
        <v>27</v>
      </c>
      <c r="E19" s="36">
        <v>220000</v>
      </c>
      <c r="F19" s="37">
        <v>0</v>
      </c>
      <c r="G19" s="36">
        <v>0</v>
      </c>
      <c r="H19" s="37">
        <v>0</v>
      </c>
      <c r="I19" s="38">
        <v>1000</v>
      </c>
      <c r="J19" s="38">
        <f t="shared" si="0"/>
        <v>219000</v>
      </c>
      <c r="K19" s="12"/>
    </row>
    <row r="20" spans="1:11" x14ac:dyDescent="0.25">
      <c r="A20" s="1" t="s">
        <v>3</v>
      </c>
      <c r="B20" s="33" t="s">
        <v>18</v>
      </c>
      <c r="C20" s="34" t="s">
        <v>28</v>
      </c>
      <c r="D20" s="35" t="s">
        <v>29</v>
      </c>
      <c r="E20" s="36">
        <v>365480.12</v>
      </c>
      <c r="F20" s="37">
        <v>14297.53</v>
      </c>
      <c r="G20" s="36">
        <v>0</v>
      </c>
      <c r="H20" s="37">
        <v>3000</v>
      </c>
      <c r="I20" s="38">
        <v>15000</v>
      </c>
      <c r="J20" s="38">
        <f t="shared" si="0"/>
        <v>333182.58999999997</v>
      </c>
      <c r="K20" s="12"/>
    </row>
    <row r="21" spans="1:11" ht="13.8" thickBot="1" x14ac:dyDescent="0.3">
      <c r="A21" s="1" t="s">
        <v>3</v>
      </c>
      <c r="B21" s="33" t="s">
        <v>18</v>
      </c>
      <c r="C21" s="34" t="s">
        <v>30</v>
      </c>
      <c r="D21" s="35" t="s">
        <v>31</v>
      </c>
      <c r="E21" s="36">
        <v>840000</v>
      </c>
      <c r="F21" s="37">
        <v>0</v>
      </c>
      <c r="G21" s="36">
        <v>10000</v>
      </c>
      <c r="H21" s="37">
        <v>7000</v>
      </c>
      <c r="I21" s="38">
        <v>25000</v>
      </c>
      <c r="J21" s="38">
        <f t="shared" si="0"/>
        <v>808000</v>
      </c>
      <c r="K21" s="12"/>
    </row>
    <row r="22" spans="1:11" ht="13.8" thickBot="1" x14ac:dyDescent="0.3">
      <c r="A22" s="1" t="s">
        <v>3</v>
      </c>
      <c r="B22" s="28" t="s">
        <v>32</v>
      </c>
      <c r="C22" s="29"/>
      <c r="D22" s="30"/>
      <c r="E22" s="31">
        <v>2255480.12</v>
      </c>
      <c r="F22" s="32">
        <v>14297.53</v>
      </c>
      <c r="G22" s="31">
        <v>10000</v>
      </c>
      <c r="H22" s="32">
        <v>10000</v>
      </c>
      <c r="I22" s="32">
        <v>50000</v>
      </c>
      <c r="J22" s="32">
        <v>2181182.59</v>
      </c>
      <c r="K22" s="12"/>
    </row>
    <row r="23" spans="1:11" ht="13.8" thickBot="1" x14ac:dyDescent="0.3">
      <c r="A23" s="1" t="s">
        <v>3</v>
      </c>
      <c r="B23" s="28" t="s">
        <v>33</v>
      </c>
      <c r="C23" s="29"/>
      <c r="D23" s="30"/>
      <c r="E23" s="31"/>
      <c r="F23" s="32"/>
      <c r="G23" s="31"/>
      <c r="H23" s="32"/>
      <c r="I23" s="32"/>
      <c r="J23" s="32"/>
      <c r="K23" s="12"/>
    </row>
    <row r="24" spans="1:11" x14ac:dyDescent="0.25">
      <c r="A24" s="1" t="s">
        <v>3</v>
      </c>
      <c r="B24" s="33" t="s">
        <v>34</v>
      </c>
      <c r="C24" s="34" t="s">
        <v>23</v>
      </c>
      <c r="D24" s="35" t="s">
        <v>35</v>
      </c>
      <c r="E24" s="36">
        <v>2000</v>
      </c>
      <c r="F24" s="37">
        <v>0</v>
      </c>
      <c r="G24" s="36">
        <v>0</v>
      </c>
      <c r="H24" s="37">
        <v>0</v>
      </c>
      <c r="I24" s="38">
        <v>2000</v>
      </c>
      <c r="J24" s="38">
        <f t="shared" ref="J24:J36" si="1">E24-(F24+H24+I24)</f>
        <v>0</v>
      </c>
      <c r="K24" s="12"/>
    </row>
    <row r="25" spans="1:11" x14ac:dyDescent="0.25">
      <c r="A25" s="1" t="s">
        <v>3</v>
      </c>
      <c r="B25" s="33" t="s">
        <v>34</v>
      </c>
      <c r="C25" s="34" t="s">
        <v>23</v>
      </c>
      <c r="D25" s="35" t="s">
        <v>36</v>
      </c>
      <c r="E25" s="36">
        <v>12705</v>
      </c>
      <c r="F25" s="37">
        <v>0</v>
      </c>
      <c r="G25" s="36">
        <v>0</v>
      </c>
      <c r="H25" s="37">
        <v>0</v>
      </c>
      <c r="I25" s="38">
        <v>12705</v>
      </c>
      <c r="J25" s="38">
        <f t="shared" si="1"/>
        <v>0</v>
      </c>
      <c r="K25" s="12"/>
    </row>
    <row r="26" spans="1:11" x14ac:dyDescent="0.25">
      <c r="A26" s="1" t="s">
        <v>3</v>
      </c>
      <c r="B26" s="33" t="s">
        <v>34</v>
      </c>
      <c r="C26" s="34" t="s">
        <v>23</v>
      </c>
      <c r="D26" s="35" t="s">
        <v>37</v>
      </c>
      <c r="E26" s="36">
        <v>3872</v>
      </c>
      <c r="F26" s="37">
        <v>0</v>
      </c>
      <c r="G26" s="36">
        <v>0</v>
      </c>
      <c r="H26" s="37">
        <v>0</v>
      </c>
      <c r="I26" s="38">
        <v>3872</v>
      </c>
      <c r="J26" s="38">
        <f t="shared" si="1"/>
        <v>0</v>
      </c>
      <c r="K26" s="12"/>
    </row>
    <row r="27" spans="1:11" x14ac:dyDescent="0.25">
      <c r="A27" s="1" t="s">
        <v>3</v>
      </c>
      <c r="B27" s="33" t="s">
        <v>34</v>
      </c>
      <c r="C27" s="34" t="s">
        <v>38</v>
      </c>
      <c r="D27" s="35" t="s">
        <v>39</v>
      </c>
      <c r="E27" s="36">
        <v>20450</v>
      </c>
      <c r="F27" s="37">
        <v>789.74</v>
      </c>
      <c r="G27" s="36">
        <v>11600</v>
      </c>
      <c r="H27" s="37">
        <v>11600</v>
      </c>
      <c r="I27" s="38">
        <v>3300</v>
      </c>
      <c r="J27" s="38">
        <f t="shared" si="1"/>
        <v>4760.26</v>
      </c>
      <c r="K27" s="12"/>
    </row>
    <row r="28" spans="1:11" x14ac:dyDescent="0.25">
      <c r="A28" s="1" t="s">
        <v>3</v>
      </c>
      <c r="B28" s="33" t="s">
        <v>34</v>
      </c>
      <c r="C28" s="34" t="s">
        <v>40</v>
      </c>
      <c r="D28" s="35" t="s">
        <v>41</v>
      </c>
      <c r="E28" s="36">
        <v>4000</v>
      </c>
      <c r="F28" s="37">
        <v>0</v>
      </c>
      <c r="G28" s="36">
        <v>4000</v>
      </c>
      <c r="H28" s="37">
        <v>4000</v>
      </c>
      <c r="I28" s="38">
        <v>4000</v>
      </c>
      <c r="J28" s="38">
        <f t="shared" si="1"/>
        <v>-4000</v>
      </c>
      <c r="K28" s="12"/>
    </row>
    <row r="29" spans="1:11" x14ac:dyDescent="0.25">
      <c r="A29" s="1" t="s">
        <v>3</v>
      </c>
      <c r="B29" s="33" t="s">
        <v>34</v>
      </c>
      <c r="C29" s="34" t="s">
        <v>42</v>
      </c>
      <c r="D29" s="35" t="s">
        <v>43</v>
      </c>
      <c r="E29" s="36">
        <v>2500</v>
      </c>
      <c r="F29" s="37">
        <v>0</v>
      </c>
      <c r="G29" s="36">
        <v>0</v>
      </c>
      <c r="H29" s="37">
        <v>1500</v>
      </c>
      <c r="I29" s="38">
        <v>1500</v>
      </c>
      <c r="J29" s="38">
        <f t="shared" si="1"/>
        <v>-500</v>
      </c>
      <c r="K29" s="12"/>
    </row>
    <row r="30" spans="1:11" x14ac:dyDescent="0.25">
      <c r="A30" s="1" t="s">
        <v>3</v>
      </c>
      <c r="B30" s="33" t="s">
        <v>44</v>
      </c>
      <c r="C30" s="34" t="s">
        <v>23</v>
      </c>
      <c r="D30" s="35" t="s">
        <v>45</v>
      </c>
      <c r="E30" s="36">
        <v>100000</v>
      </c>
      <c r="F30" s="37">
        <v>0</v>
      </c>
      <c r="G30" s="36">
        <v>0</v>
      </c>
      <c r="H30" s="37">
        <v>0</v>
      </c>
      <c r="I30" s="38">
        <v>10000</v>
      </c>
      <c r="J30" s="38">
        <f t="shared" si="1"/>
        <v>90000</v>
      </c>
      <c r="K30" s="12"/>
    </row>
    <row r="31" spans="1:11" x14ac:dyDescent="0.25">
      <c r="A31" s="1" t="s">
        <v>3</v>
      </c>
      <c r="B31" s="33" t="s">
        <v>18</v>
      </c>
      <c r="C31" s="34" t="s">
        <v>46</v>
      </c>
      <c r="D31" s="35" t="s">
        <v>47</v>
      </c>
      <c r="E31" s="36">
        <v>150000</v>
      </c>
      <c r="F31" s="37">
        <v>1027.6500000000001</v>
      </c>
      <c r="G31" s="36">
        <v>6000</v>
      </c>
      <c r="H31" s="37">
        <v>6000</v>
      </c>
      <c r="I31" s="38">
        <v>18000</v>
      </c>
      <c r="J31" s="38">
        <f t="shared" si="1"/>
        <v>124972.35</v>
      </c>
      <c r="K31" s="12"/>
    </row>
    <row r="32" spans="1:11" x14ac:dyDescent="0.25">
      <c r="A32" s="1" t="s">
        <v>3</v>
      </c>
      <c r="B32" s="33" t="s">
        <v>18</v>
      </c>
      <c r="C32" s="34" t="s">
        <v>48</v>
      </c>
      <c r="D32" s="35" t="s">
        <v>49</v>
      </c>
      <c r="E32" s="36">
        <v>8000</v>
      </c>
      <c r="F32" s="37">
        <v>0</v>
      </c>
      <c r="G32" s="36">
        <v>8000</v>
      </c>
      <c r="H32" s="37">
        <v>8000</v>
      </c>
      <c r="I32" s="38">
        <v>1000</v>
      </c>
      <c r="J32" s="38">
        <f t="shared" si="1"/>
        <v>-1000</v>
      </c>
      <c r="K32" s="12"/>
    </row>
    <row r="33" spans="1:11" x14ac:dyDescent="0.25">
      <c r="A33" s="1" t="s">
        <v>3</v>
      </c>
      <c r="B33" s="33" t="s">
        <v>18</v>
      </c>
      <c r="C33" s="34" t="s">
        <v>50</v>
      </c>
      <c r="D33" s="35" t="s">
        <v>51</v>
      </c>
      <c r="E33" s="36">
        <v>1200</v>
      </c>
      <c r="F33" s="37">
        <v>0</v>
      </c>
      <c r="G33" s="36">
        <v>1200</v>
      </c>
      <c r="H33" s="37">
        <v>1200</v>
      </c>
      <c r="I33" s="38">
        <v>800</v>
      </c>
      <c r="J33" s="38">
        <f t="shared" si="1"/>
        <v>-800</v>
      </c>
      <c r="K33" s="12"/>
    </row>
    <row r="34" spans="1:11" x14ac:dyDescent="0.25">
      <c r="A34" s="1" t="s">
        <v>3</v>
      </c>
      <c r="B34" s="33" t="s">
        <v>18</v>
      </c>
      <c r="C34" s="34" t="s">
        <v>52</v>
      </c>
      <c r="D34" s="35" t="s">
        <v>53</v>
      </c>
      <c r="E34" s="36">
        <v>1000</v>
      </c>
      <c r="F34" s="37">
        <v>0</v>
      </c>
      <c r="G34" s="36">
        <v>1000</v>
      </c>
      <c r="H34" s="37">
        <v>1000</v>
      </c>
      <c r="I34" s="38">
        <v>12100</v>
      </c>
      <c r="J34" s="38">
        <f t="shared" si="1"/>
        <v>-12100</v>
      </c>
      <c r="K34" s="12"/>
    </row>
    <row r="35" spans="1:11" x14ac:dyDescent="0.25">
      <c r="A35" s="1" t="s">
        <v>3</v>
      </c>
      <c r="B35" s="33" t="s">
        <v>18</v>
      </c>
      <c r="C35" s="34" t="s">
        <v>54</v>
      </c>
      <c r="D35" s="35" t="s">
        <v>55</v>
      </c>
      <c r="E35" s="36">
        <v>900</v>
      </c>
      <c r="F35" s="37">
        <v>0</v>
      </c>
      <c r="G35" s="36">
        <v>900</v>
      </c>
      <c r="H35" s="37">
        <v>900</v>
      </c>
      <c r="I35" s="38">
        <v>500</v>
      </c>
      <c r="J35" s="38">
        <f t="shared" si="1"/>
        <v>-500</v>
      </c>
      <c r="K35" s="12"/>
    </row>
    <row r="36" spans="1:11" ht="13.8" thickBot="1" x14ac:dyDescent="0.3">
      <c r="A36" s="1" t="s">
        <v>3</v>
      </c>
      <c r="B36" s="33" t="s">
        <v>56</v>
      </c>
      <c r="C36" s="34" t="s">
        <v>57</v>
      </c>
      <c r="D36" s="35" t="s">
        <v>58</v>
      </c>
      <c r="E36" s="36">
        <v>100000</v>
      </c>
      <c r="F36" s="37">
        <v>0</v>
      </c>
      <c r="G36" s="36">
        <v>7000</v>
      </c>
      <c r="H36" s="37">
        <v>7000</v>
      </c>
      <c r="I36" s="38">
        <v>7000</v>
      </c>
      <c r="J36" s="38">
        <f t="shared" si="1"/>
        <v>86000</v>
      </c>
      <c r="K36" s="12"/>
    </row>
    <row r="37" spans="1:11" ht="13.8" thickBot="1" x14ac:dyDescent="0.3">
      <c r="A37" s="1" t="s">
        <v>3</v>
      </c>
      <c r="B37" s="28" t="s">
        <v>59</v>
      </c>
      <c r="C37" s="29"/>
      <c r="D37" s="30"/>
      <c r="E37" s="31">
        <v>406627</v>
      </c>
      <c r="F37" s="32">
        <v>1817.38</v>
      </c>
      <c r="G37" s="31">
        <v>39700</v>
      </c>
      <c r="H37" s="32">
        <v>41200</v>
      </c>
      <c r="I37" s="32">
        <v>76777</v>
      </c>
      <c r="J37" s="32">
        <v>286832.62</v>
      </c>
      <c r="K37" s="12"/>
    </row>
    <row r="38" spans="1:11" ht="13.8" thickBot="1" x14ac:dyDescent="0.3">
      <c r="A38" s="1" t="s">
        <v>3</v>
      </c>
      <c r="B38" s="28" t="s">
        <v>60</v>
      </c>
      <c r="C38" s="29"/>
      <c r="D38" s="30"/>
      <c r="E38" s="31"/>
      <c r="F38" s="32"/>
      <c r="G38" s="31"/>
      <c r="H38" s="32"/>
      <c r="I38" s="32"/>
      <c r="J38" s="32"/>
      <c r="K38" s="12"/>
    </row>
    <row r="39" spans="1:11" x14ac:dyDescent="0.25">
      <c r="A39" s="1" t="s">
        <v>3</v>
      </c>
      <c r="B39" s="33" t="s">
        <v>34</v>
      </c>
      <c r="C39" s="34" t="s">
        <v>23</v>
      </c>
      <c r="D39" s="35" t="s">
        <v>61</v>
      </c>
      <c r="E39" s="36">
        <v>9400</v>
      </c>
      <c r="F39" s="37">
        <v>0</v>
      </c>
      <c r="G39" s="36">
        <v>0</v>
      </c>
      <c r="H39" s="37">
        <v>0</v>
      </c>
      <c r="I39" s="38">
        <v>9400</v>
      </c>
      <c r="J39" s="38">
        <f t="shared" ref="J39:J59" si="2">E39-(F39+H39+I39)</f>
        <v>0</v>
      </c>
      <c r="K39" s="12"/>
    </row>
    <row r="40" spans="1:11" x14ac:dyDescent="0.25">
      <c r="A40" s="1" t="s">
        <v>3</v>
      </c>
      <c r="B40" s="33" t="s">
        <v>18</v>
      </c>
      <c r="C40" s="34" t="s">
        <v>62</v>
      </c>
      <c r="D40" s="35" t="s">
        <v>63</v>
      </c>
      <c r="E40" s="36">
        <v>31331.62</v>
      </c>
      <c r="F40" s="37">
        <v>3331.82</v>
      </c>
      <c r="G40" s="36">
        <v>2000</v>
      </c>
      <c r="H40" s="37">
        <v>800</v>
      </c>
      <c r="I40" s="38">
        <v>4000</v>
      </c>
      <c r="J40" s="38">
        <f t="shared" si="2"/>
        <v>23199.8</v>
      </c>
      <c r="K40" s="12"/>
    </row>
    <row r="41" spans="1:11" x14ac:dyDescent="0.25">
      <c r="A41" s="1" t="s">
        <v>3</v>
      </c>
      <c r="B41" s="33" t="s">
        <v>18</v>
      </c>
      <c r="C41" s="34" t="s">
        <v>64</v>
      </c>
      <c r="D41" s="35" t="s">
        <v>65</v>
      </c>
      <c r="E41" s="36">
        <v>30000</v>
      </c>
      <c r="F41" s="37">
        <v>0</v>
      </c>
      <c r="G41" s="36">
        <v>0</v>
      </c>
      <c r="H41" s="37">
        <v>0</v>
      </c>
      <c r="I41" s="38">
        <v>1000</v>
      </c>
      <c r="J41" s="38">
        <f t="shared" si="2"/>
        <v>29000</v>
      </c>
      <c r="K41" s="12"/>
    </row>
    <row r="42" spans="1:11" x14ac:dyDescent="0.25">
      <c r="A42" s="1" t="s">
        <v>3</v>
      </c>
      <c r="B42" s="33" t="s">
        <v>18</v>
      </c>
      <c r="C42" s="34" t="s">
        <v>66</v>
      </c>
      <c r="D42" s="35" t="s">
        <v>67</v>
      </c>
      <c r="E42" s="36">
        <v>636830.88</v>
      </c>
      <c r="F42" s="37">
        <v>328430.28999999998</v>
      </c>
      <c r="G42" s="36">
        <v>6000</v>
      </c>
      <c r="H42" s="37">
        <v>6000</v>
      </c>
      <c r="I42" s="38">
        <v>10000</v>
      </c>
      <c r="J42" s="38">
        <f t="shared" si="2"/>
        <v>292400.59000000003</v>
      </c>
      <c r="K42" s="12"/>
    </row>
    <row r="43" spans="1:11" x14ac:dyDescent="0.25">
      <c r="A43" s="1" t="s">
        <v>3</v>
      </c>
      <c r="B43" s="33" t="s">
        <v>18</v>
      </c>
      <c r="C43" s="34" t="s">
        <v>68</v>
      </c>
      <c r="D43" s="35" t="s">
        <v>69</v>
      </c>
      <c r="E43" s="36">
        <v>520000</v>
      </c>
      <c r="F43" s="37">
        <v>0</v>
      </c>
      <c r="G43" s="36">
        <v>1000</v>
      </c>
      <c r="H43" s="37">
        <v>1000</v>
      </c>
      <c r="I43" s="38">
        <v>2000</v>
      </c>
      <c r="J43" s="38">
        <f t="shared" si="2"/>
        <v>517000</v>
      </c>
      <c r="K43" s="12"/>
    </row>
    <row r="44" spans="1:11" x14ac:dyDescent="0.25">
      <c r="A44" s="1" t="s">
        <v>3</v>
      </c>
      <c r="B44" s="33" t="s">
        <v>18</v>
      </c>
      <c r="C44" s="34" t="s">
        <v>70</v>
      </c>
      <c r="D44" s="35" t="s">
        <v>71</v>
      </c>
      <c r="E44" s="36">
        <v>1600000</v>
      </c>
      <c r="F44" s="37">
        <v>27438.639999999999</v>
      </c>
      <c r="G44" s="36">
        <v>1000</v>
      </c>
      <c r="H44" s="37">
        <v>1000</v>
      </c>
      <c r="I44" s="38">
        <v>2000</v>
      </c>
      <c r="J44" s="38">
        <f t="shared" si="2"/>
        <v>1569561.36</v>
      </c>
      <c r="K44" s="12"/>
    </row>
    <row r="45" spans="1:11" x14ac:dyDescent="0.25">
      <c r="A45" s="1" t="s">
        <v>3</v>
      </c>
      <c r="B45" s="33" t="s">
        <v>18</v>
      </c>
      <c r="C45" s="34" t="s">
        <v>72</v>
      </c>
      <c r="D45" s="35" t="s">
        <v>73</v>
      </c>
      <c r="E45" s="36">
        <v>220205</v>
      </c>
      <c r="F45" s="37">
        <v>135495.09</v>
      </c>
      <c r="G45" s="36">
        <v>13500</v>
      </c>
      <c r="H45" s="37">
        <v>13500</v>
      </c>
      <c r="I45" s="38">
        <v>13500</v>
      </c>
      <c r="J45" s="38">
        <f t="shared" si="2"/>
        <v>57709.91</v>
      </c>
      <c r="K45" s="12"/>
    </row>
    <row r="46" spans="1:11" x14ac:dyDescent="0.25">
      <c r="A46" s="1" t="s">
        <v>3</v>
      </c>
      <c r="B46" s="33" t="s">
        <v>18</v>
      </c>
      <c r="C46" s="34" t="s">
        <v>74</v>
      </c>
      <c r="D46" s="35" t="s">
        <v>75</v>
      </c>
      <c r="E46" s="36">
        <v>424677</v>
      </c>
      <c r="F46" s="37">
        <v>135735.01</v>
      </c>
      <c r="G46" s="36">
        <v>10000</v>
      </c>
      <c r="H46" s="37">
        <v>10000</v>
      </c>
      <c r="I46" s="38">
        <v>112600</v>
      </c>
      <c r="J46" s="38">
        <f t="shared" si="2"/>
        <v>166341.99</v>
      </c>
      <c r="K46" s="12"/>
    </row>
    <row r="47" spans="1:11" x14ac:dyDescent="0.25">
      <c r="A47" s="1" t="s">
        <v>3</v>
      </c>
      <c r="B47" s="33" t="s">
        <v>18</v>
      </c>
      <c r="C47" s="34" t="s">
        <v>76</v>
      </c>
      <c r="D47" s="35" t="s">
        <v>77</v>
      </c>
      <c r="E47" s="36">
        <v>605000</v>
      </c>
      <c r="F47" s="37">
        <v>76389.919999999998</v>
      </c>
      <c r="G47" s="36">
        <v>390000</v>
      </c>
      <c r="H47" s="37">
        <v>371000</v>
      </c>
      <c r="I47" s="38">
        <v>102000</v>
      </c>
      <c r="J47" s="38">
        <f t="shared" si="2"/>
        <v>55610.080000000075</v>
      </c>
      <c r="K47" s="12"/>
    </row>
    <row r="48" spans="1:11" x14ac:dyDescent="0.25">
      <c r="A48" s="1" t="s">
        <v>3</v>
      </c>
      <c r="B48" s="33" t="s">
        <v>18</v>
      </c>
      <c r="C48" s="34" t="s">
        <v>78</v>
      </c>
      <c r="D48" s="35" t="s">
        <v>79</v>
      </c>
      <c r="E48" s="36">
        <v>13194</v>
      </c>
      <c r="F48" s="37">
        <v>9425.4500000000007</v>
      </c>
      <c r="G48" s="36">
        <v>1500</v>
      </c>
      <c r="H48" s="37">
        <v>1500</v>
      </c>
      <c r="I48" s="38">
        <v>1500</v>
      </c>
      <c r="J48" s="38">
        <f t="shared" si="2"/>
        <v>768.54999999999927</v>
      </c>
      <c r="K48" s="12"/>
    </row>
    <row r="49" spans="1:11" x14ac:dyDescent="0.25">
      <c r="A49" s="1" t="s">
        <v>3</v>
      </c>
      <c r="B49" s="33" t="s">
        <v>18</v>
      </c>
      <c r="C49" s="34" t="s">
        <v>80</v>
      </c>
      <c r="D49" s="35" t="s">
        <v>81</v>
      </c>
      <c r="E49" s="36">
        <v>350000</v>
      </c>
      <c r="F49" s="37">
        <v>13113.99</v>
      </c>
      <c r="G49" s="36">
        <v>5500</v>
      </c>
      <c r="H49" s="37">
        <v>5500</v>
      </c>
      <c r="I49" s="38">
        <v>48200</v>
      </c>
      <c r="J49" s="38">
        <f t="shared" si="2"/>
        <v>283186.01</v>
      </c>
      <c r="K49" s="12"/>
    </row>
    <row r="50" spans="1:11" x14ac:dyDescent="0.25">
      <c r="A50" s="1" t="s">
        <v>3</v>
      </c>
      <c r="B50" s="33" t="s">
        <v>18</v>
      </c>
      <c r="C50" s="34" t="s">
        <v>82</v>
      </c>
      <c r="D50" s="35" t="s">
        <v>83</v>
      </c>
      <c r="E50" s="36">
        <v>19000</v>
      </c>
      <c r="F50" s="37">
        <v>1660.35</v>
      </c>
      <c r="G50" s="36">
        <v>2000</v>
      </c>
      <c r="H50" s="37">
        <v>2000</v>
      </c>
      <c r="I50" s="38">
        <v>15000</v>
      </c>
      <c r="J50" s="38">
        <f t="shared" si="2"/>
        <v>339.65000000000146</v>
      </c>
      <c r="K50" s="12"/>
    </row>
    <row r="51" spans="1:11" x14ac:dyDescent="0.25">
      <c r="A51" s="1" t="s">
        <v>3</v>
      </c>
      <c r="B51" s="33" t="s">
        <v>18</v>
      </c>
      <c r="C51" s="34" t="s">
        <v>84</v>
      </c>
      <c r="D51" s="35" t="s">
        <v>85</v>
      </c>
      <c r="E51" s="36">
        <v>85000</v>
      </c>
      <c r="F51" s="37">
        <v>1941.24</v>
      </c>
      <c r="G51" s="36">
        <v>2000</v>
      </c>
      <c r="H51" s="37">
        <v>2000</v>
      </c>
      <c r="I51" s="38">
        <v>25000</v>
      </c>
      <c r="J51" s="38">
        <f t="shared" si="2"/>
        <v>56058.76</v>
      </c>
      <c r="K51" s="12"/>
    </row>
    <row r="52" spans="1:11" x14ac:dyDescent="0.25">
      <c r="A52" s="1" t="s">
        <v>3</v>
      </c>
      <c r="B52" s="33" t="s">
        <v>18</v>
      </c>
      <c r="C52" s="34" t="s">
        <v>86</v>
      </c>
      <c r="D52" s="35" t="s">
        <v>87</v>
      </c>
      <c r="E52" s="36">
        <v>590000</v>
      </c>
      <c r="F52" s="37">
        <v>0</v>
      </c>
      <c r="G52" s="36">
        <v>1000</v>
      </c>
      <c r="H52" s="37">
        <v>1000</v>
      </c>
      <c r="I52" s="38">
        <v>2000</v>
      </c>
      <c r="J52" s="38">
        <f t="shared" si="2"/>
        <v>587000</v>
      </c>
      <c r="K52" s="12"/>
    </row>
    <row r="53" spans="1:11" x14ac:dyDescent="0.25">
      <c r="A53" s="1" t="s">
        <v>3</v>
      </c>
      <c r="B53" s="33" t="s">
        <v>18</v>
      </c>
      <c r="C53" s="34" t="s">
        <v>88</v>
      </c>
      <c r="D53" s="35" t="s">
        <v>89</v>
      </c>
      <c r="E53" s="36">
        <v>250000</v>
      </c>
      <c r="F53" s="37">
        <v>0</v>
      </c>
      <c r="G53" s="36">
        <v>5000</v>
      </c>
      <c r="H53" s="37">
        <v>5000</v>
      </c>
      <c r="I53" s="38">
        <v>18000</v>
      </c>
      <c r="J53" s="38">
        <f t="shared" si="2"/>
        <v>227000</v>
      </c>
      <c r="K53" s="12"/>
    </row>
    <row r="54" spans="1:11" x14ac:dyDescent="0.25">
      <c r="A54" s="1" t="s">
        <v>3</v>
      </c>
      <c r="B54" s="33" t="s">
        <v>56</v>
      </c>
      <c r="C54" s="34" t="s">
        <v>90</v>
      </c>
      <c r="D54" s="35" t="s">
        <v>91</v>
      </c>
      <c r="E54" s="36">
        <v>400000</v>
      </c>
      <c r="F54" s="37">
        <v>32208.97</v>
      </c>
      <c r="G54" s="36">
        <v>10000</v>
      </c>
      <c r="H54" s="37">
        <v>23037</v>
      </c>
      <c r="I54" s="38">
        <v>10000</v>
      </c>
      <c r="J54" s="38">
        <f t="shared" si="2"/>
        <v>334754.03000000003</v>
      </c>
      <c r="K54" s="12"/>
    </row>
    <row r="55" spans="1:11" x14ac:dyDescent="0.25">
      <c r="A55" s="1" t="s">
        <v>3</v>
      </c>
      <c r="B55" s="33" t="s">
        <v>56</v>
      </c>
      <c r="C55" s="34" t="s">
        <v>92</v>
      </c>
      <c r="D55" s="35" t="s">
        <v>93</v>
      </c>
      <c r="E55" s="36">
        <v>1087000.17</v>
      </c>
      <c r="F55" s="37">
        <v>16198.96</v>
      </c>
      <c r="G55" s="36">
        <v>0</v>
      </c>
      <c r="H55" s="37">
        <v>3525</v>
      </c>
      <c r="I55" s="38">
        <v>50000</v>
      </c>
      <c r="J55" s="38">
        <f t="shared" si="2"/>
        <v>1017276.21</v>
      </c>
      <c r="K55" s="12"/>
    </row>
    <row r="56" spans="1:11" x14ac:dyDescent="0.25">
      <c r="A56" s="1" t="s">
        <v>3</v>
      </c>
      <c r="B56" s="33" t="s">
        <v>56</v>
      </c>
      <c r="C56" s="34" t="s">
        <v>94</v>
      </c>
      <c r="D56" s="35" t="s">
        <v>95</v>
      </c>
      <c r="E56" s="36">
        <v>169000</v>
      </c>
      <c r="F56" s="37">
        <v>63666.44</v>
      </c>
      <c r="G56" s="36">
        <v>30000</v>
      </c>
      <c r="H56" s="37">
        <v>24000</v>
      </c>
      <c r="I56" s="38">
        <v>49000</v>
      </c>
      <c r="J56" s="38">
        <f t="shared" si="2"/>
        <v>32333.559999999998</v>
      </c>
      <c r="K56" s="12"/>
    </row>
    <row r="57" spans="1:11" x14ac:dyDescent="0.25">
      <c r="A57" s="1" t="s">
        <v>3</v>
      </c>
      <c r="B57" s="33" t="s">
        <v>56</v>
      </c>
      <c r="C57" s="34" t="s">
        <v>96</v>
      </c>
      <c r="D57" s="35" t="s">
        <v>97</v>
      </c>
      <c r="E57" s="36">
        <v>850000</v>
      </c>
      <c r="F57" s="37">
        <v>56811.9</v>
      </c>
      <c r="G57" s="36">
        <v>30000</v>
      </c>
      <c r="H57" s="37">
        <v>32108</v>
      </c>
      <c r="I57" s="38">
        <v>31000</v>
      </c>
      <c r="J57" s="38">
        <f t="shared" si="2"/>
        <v>730080.1</v>
      </c>
      <c r="K57" s="12"/>
    </row>
    <row r="58" spans="1:11" x14ac:dyDescent="0.25">
      <c r="A58" s="1" t="s">
        <v>3</v>
      </c>
      <c r="B58" s="33" t="s">
        <v>56</v>
      </c>
      <c r="C58" s="34" t="s">
        <v>98</v>
      </c>
      <c r="D58" s="35" t="s">
        <v>99</v>
      </c>
      <c r="E58" s="36">
        <v>20000</v>
      </c>
      <c r="F58" s="37">
        <v>0</v>
      </c>
      <c r="G58" s="36">
        <v>1000</v>
      </c>
      <c r="H58" s="37">
        <v>6404</v>
      </c>
      <c r="I58" s="38">
        <v>6000</v>
      </c>
      <c r="J58" s="38">
        <f t="shared" si="2"/>
        <v>7596</v>
      </c>
      <c r="K58" s="12"/>
    </row>
    <row r="59" spans="1:11" ht="13.8" thickBot="1" x14ac:dyDescent="0.3">
      <c r="A59" s="1" t="s">
        <v>3</v>
      </c>
      <c r="B59" s="33" t="s">
        <v>56</v>
      </c>
      <c r="C59" s="34" t="s">
        <v>100</v>
      </c>
      <c r="D59" s="35" t="s">
        <v>101</v>
      </c>
      <c r="E59" s="36">
        <v>20000</v>
      </c>
      <c r="F59" s="37">
        <v>0</v>
      </c>
      <c r="G59" s="36">
        <v>2000</v>
      </c>
      <c r="H59" s="37">
        <v>4000</v>
      </c>
      <c r="I59" s="38">
        <v>2000</v>
      </c>
      <c r="J59" s="38">
        <f t="shared" si="2"/>
        <v>14000</v>
      </c>
      <c r="K59" s="12"/>
    </row>
    <row r="60" spans="1:11" ht="13.8" thickBot="1" x14ac:dyDescent="0.3">
      <c r="A60" s="1" t="s">
        <v>3</v>
      </c>
      <c r="B60" s="28" t="s">
        <v>102</v>
      </c>
      <c r="C60" s="29"/>
      <c r="D60" s="30"/>
      <c r="E60" s="31">
        <v>7930638.6699999999</v>
      </c>
      <c r="F60" s="32">
        <v>901848.08</v>
      </c>
      <c r="G60" s="31">
        <v>513500</v>
      </c>
      <c r="H60" s="32">
        <v>513374</v>
      </c>
      <c r="I60" s="32">
        <v>514200</v>
      </c>
      <c r="J60" s="32">
        <v>6001216.5899999999</v>
      </c>
      <c r="K60" s="12"/>
    </row>
    <row r="61" spans="1:11" ht="13.8" thickBot="1" x14ac:dyDescent="0.3">
      <c r="A61" s="1" t="s">
        <v>3</v>
      </c>
      <c r="B61" s="39"/>
      <c r="C61" s="40"/>
      <c r="D61" s="41" t="s">
        <v>103</v>
      </c>
      <c r="E61" s="42">
        <f>SUM(E12:E60)/2</f>
        <v>10642745.789999999</v>
      </c>
      <c r="F61" s="43">
        <f>SUM(F12:F60)/2</f>
        <v>917962.99</v>
      </c>
      <c r="G61" s="42">
        <f>SUM(G12:G60)/2</f>
        <v>563200</v>
      </c>
      <c r="H61" s="44">
        <f>SUM(H12:H60)/2</f>
        <v>584574</v>
      </c>
      <c r="I61" s="44">
        <f>SUM(I12:I60)/2</f>
        <v>722977</v>
      </c>
      <c r="J61" s="44">
        <f>E61-(F61+H61+I61)</f>
        <v>8417231.7999999989</v>
      </c>
      <c r="K61" s="45"/>
    </row>
    <row r="62" spans="1:11" x14ac:dyDescent="0.25">
      <c r="A62" s="1" t="s">
        <v>3</v>
      </c>
      <c r="C62" s="13"/>
      <c r="E62" s="12"/>
      <c r="F62" s="12"/>
      <c r="G62" s="12"/>
      <c r="H62" s="12"/>
      <c r="I62" s="12"/>
      <c r="J62" s="12"/>
      <c r="K62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3:K140"/>
  <sheetViews>
    <sheetView showGridLines="0" topLeftCell="A7" zoomScaleNormal="10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1181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33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ht="13.8" thickBot="1" x14ac:dyDescent="0.3">
      <c r="A13" s="1" t="s">
        <v>3</v>
      </c>
      <c r="B13" s="33" t="s">
        <v>18</v>
      </c>
      <c r="C13" s="34" t="s">
        <v>104</v>
      </c>
      <c r="D13" s="35" t="s">
        <v>105</v>
      </c>
      <c r="E13" s="36">
        <v>211000</v>
      </c>
      <c r="F13" s="37">
        <v>0</v>
      </c>
      <c r="G13" s="36">
        <v>5000</v>
      </c>
      <c r="H13" s="37">
        <v>5000</v>
      </c>
      <c r="I13" s="38">
        <v>13000</v>
      </c>
      <c r="J13" s="38">
        <f>E13-(F13+H13+I13)</f>
        <v>193000</v>
      </c>
      <c r="K13" s="12"/>
    </row>
    <row r="14" spans="1:11" ht="13.8" thickBot="1" x14ac:dyDescent="0.3">
      <c r="A14" s="1" t="s">
        <v>3</v>
      </c>
      <c r="B14" s="28" t="s">
        <v>59</v>
      </c>
      <c r="C14" s="29"/>
      <c r="D14" s="30"/>
      <c r="E14" s="31">
        <v>211000</v>
      </c>
      <c r="F14" s="32">
        <v>0</v>
      </c>
      <c r="G14" s="31">
        <v>5000</v>
      </c>
      <c r="H14" s="32">
        <v>5000</v>
      </c>
      <c r="I14" s="32">
        <v>13000</v>
      </c>
      <c r="J14" s="32">
        <v>193000</v>
      </c>
      <c r="K14" s="12"/>
    </row>
    <row r="15" spans="1:11" ht="13.8" thickBot="1" x14ac:dyDescent="0.3">
      <c r="A15" s="1" t="s">
        <v>3</v>
      </c>
      <c r="B15" s="28" t="s">
        <v>60</v>
      </c>
      <c r="C15" s="29"/>
      <c r="D15" s="30"/>
      <c r="E15" s="31"/>
      <c r="F15" s="32"/>
      <c r="G15" s="31"/>
      <c r="H15" s="32"/>
      <c r="I15" s="32"/>
      <c r="J15" s="32"/>
      <c r="K15" s="12"/>
    </row>
    <row r="16" spans="1:11" x14ac:dyDescent="0.25">
      <c r="A16" s="1" t="s">
        <v>3</v>
      </c>
      <c r="B16" s="33" t="s">
        <v>106</v>
      </c>
      <c r="C16" s="34" t="s">
        <v>107</v>
      </c>
      <c r="D16" s="35" t="s">
        <v>108</v>
      </c>
      <c r="E16" s="36">
        <v>46600</v>
      </c>
      <c r="F16" s="37">
        <v>691.49</v>
      </c>
      <c r="G16" s="36">
        <v>9620</v>
      </c>
      <c r="H16" s="37">
        <v>11550</v>
      </c>
      <c r="I16" s="38">
        <v>20000</v>
      </c>
      <c r="J16" s="38">
        <f t="shared" ref="J16:J79" si="0">E16-(F16+H16+I16)</f>
        <v>14358.510000000002</v>
      </c>
      <c r="K16" s="12"/>
    </row>
    <row r="17" spans="1:11" x14ac:dyDescent="0.25">
      <c r="A17" s="1" t="s">
        <v>3</v>
      </c>
      <c r="B17" s="33" t="s">
        <v>106</v>
      </c>
      <c r="C17" s="34" t="s">
        <v>109</v>
      </c>
      <c r="D17" s="35" t="s">
        <v>110</v>
      </c>
      <c r="E17" s="36">
        <v>14530</v>
      </c>
      <c r="F17" s="37">
        <v>334.7</v>
      </c>
      <c r="G17" s="36">
        <v>6780</v>
      </c>
      <c r="H17" s="37">
        <v>7180</v>
      </c>
      <c r="I17" s="38">
        <v>7000</v>
      </c>
      <c r="J17" s="38">
        <f t="shared" si="0"/>
        <v>15.299999999999272</v>
      </c>
      <c r="K17" s="12"/>
    </row>
    <row r="18" spans="1:11" x14ac:dyDescent="0.25">
      <c r="A18" s="1" t="s">
        <v>3</v>
      </c>
      <c r="B18" s="33" t="s">
        <v>106</v>
      </c>
      <c r="C18" s="34" t="s">
        <v>111</v>
      </c>
      <c r="D18" s="35" t="s">
        <v>112</v>
      </c>
      <c r="E18" s="36">
        <v>11830</v>
      </c>
      <c r="F18" s="37">
        <v>747.07</v>
      </c>
      <c r="G18" s="36">
        <v>80</v>
      </c>
      <c r="H18" s="37">
        <v>2930</v>
      </c>
      <c r="I18" s="38">
        <v>6000</v>
      </c>
      <c r="J18" s="38">
        <f t="shared" si="0"/>
        <v>2152.9300000000003</v>
      </c>
      <c r="K18" s="12"/>
    </row>
    <row r="19" spans="1:11" x14ac:dyDescent="0.25">
      <c r="A19" s="1" t="s">
        <v>3</v>
      </c>
      <c r="B19" s="33" t="s">
        <v>106</v>
      </c>
      <c r="C19" s="34" t="s">
        <v>113</v>
      </c>
      <c r="D19" s="35" t="s">
        <v>114</v>
      </c>
      <c r="E19" s="36">
        <v>49500</v>
      </c>
      <c r="F19" s="37">
        <v>237.28</v>
      </c>
      <c r="G19" s="36">
        <v>3100</v>
      </c>
      <c r="H19" s="37">
        <v>3100</v>
      </c>
      <c r="I19" s="38">
        <v>10000</v>
      </c>
      <c r="J19" s="38">
        <f t="shared" si="0"/>
        <v>36162.720000000001</v>
      </c>
      <c r="K19" s="12"/>
    </row>
    <row r="20" spans="1:11" x14ac:dyDescent="0.25">
      <c r="A20" s="1" t="s">
        <v>3</v>
      </c>
      <c r="B20" s="33" t="s">
        <v>106</v>
      </c>
      <c r="C20" s="34" t="s">
        <v>115</v>
      </c>
      <c r="D20" s="35" t="s">
        <v>116</v>
      </c>
      <c r="E20" s="36">
        <v>280</v>
      </c>
      <c r="F20" s="37">
        <v>0</v>
      </c>
      <c r="G20" s="36">
        <v>0</v>
      </c>
      <c r="H20" s="37">
        <v>280</v>
      </c>
      <c r="I20" s="38">
        <v>2000</v>
      </c>
      <c r="J20" s="38">
        <f t="shared" si="0"/>
        <v>-2000</v>
      </c>
      <c r="K20" s="12"/>
    </row>
    <row r="21" spans="1:11" x14ac:dyDescent="0.25">
      <c r="A21" s="1" t="s">
        <v>3</v>
      </c>
      <c r="B21" s="33" t="s">
        <v>117</v>
      </c>
      <c r="C21" s="34" t="s">
        <v>23</v>
      </c>
      <c r="D21" s="35" t="s">
        <v>118</v>
      </c>
      <c r="E21" s="36">
        <v>20000</v>
      </c>
      <c r="F21" s="37">
        <v>0</v>
      </c>
      <c r="G21" s="36">
        <v>0</v>
      </c>
      <c r="H21" s="37">
        <v>0</v>
      </c>
      <c r="I21" s="38">
        <v>10000</v>
      </c>
      <c r="J21" s="38">
        <f t="shared" si="0"/>
        <v>10000</v>
      </c>
      <c r="K21" s="12"/>
    </row>
    <row r="22" spans="1:11" x14ac:dyDescent="0.25">
      <c r="A22" s="1" t="s">
        <v>3</v>
      </c>
      <c r="B22" s="33" t="s">
        <v>117</v>
      </c>
      <c r="C22" s="34" t="s">
        <v>119</v>
      </c>
      <c r="D22" s="35" t="s">
        <v>120</v>
      </c>
      <c r="E22" s="36">
        <v>120000</v>
      </c>
      <c r="F22" s="37">
        <v>64524.800000000003</v>
      </c>
      <c r="G22" s="36">
        <v>17000</v>
      </c>
      <c r="H22" s="37">
        <v>17850</v>
      </c>
      <c r="I22" s="38">
        <v>9600</v>
      </c>
      <c r="J22" s="38">
        <f t="shared" si="0"/>
        <v>28025.199999999997</v>
      </c>
      <c r="K22" s="12"/>
    </row>
    <row r="23" spans="1:11" x14ac:dyDescent="0.25">
      <c r="A23" s="1" t="s">
        <v>3</v>
      </c>
      <c r="B23" s="33" t="s">
        <v>117</v>
      </c>
      <c r="C23" s="34" t="s">
        <v>121</v>
      </c>
      <c r="D23" s="35" t="s">
        <v>122</v>
      </c>
      <c r="E23" s="36">
        <v>82519.11</v>
      </c>
      <c r="F23" s="37">
        <v>61823.49</v>
      </c>
      <c r="G23" s="36">
        <v>3450</v>
      </c>
      <c r="H23" s="37">
        <v>3450</v>
      </c>
      <c r="I23" s="38">
        <v>11500</v>
      </c>
      <c r="J23" s="38">
        <f t="shared" si="0"/>
        <v>5745.6200000000099</v>
      </c>
      <c r="K23" s="12"/>
    </row>
    <row r="24" spans="1:11" x14ac:dyDescent="0.25">
      <c r="A24" s="1" t="s">
        <v>3</v>
      </c>
      <c r="B24" s="33" t="s">
        <v>117</v>
      </c>
      <c r="C24" s="34" t="s">
        <v>123</v>
      </c>
      <c r="D24" s="35" t="s">
        <v>124</v>
      </c>
      <c r="E24" s="36">
        <v>150000</v>
      </c>
      <c r="F24" s="37">
        <v>7837.12</v>
      </c>
      <c r="G24" s="36">
        <v>27000</v>
      </c>
      <c r="H24" s="37">
        <v>29600</v>
      </c>
      <c r="I24" s="38">
        <v>37000</v>
      </c>
      <c r="J24" s="38">
        <f t="shared" si="0"/>
        <v>75562.880000000005</v>
      </c>
      <c r="K24" s="12"/>
    </row>
    <row r="25" spans="1:11" x14ac:dyDescent="0.25">
      <c r="A25" s="1" t="s">
        <v>3</v>
      </c>
      <c r="B25" s="33" t="s">
        <v>117</v>
      </c>
      <c r="C25" s="34" t="s">
        <v>125</v>
      </c>
      <c r="D25" s="35" t="s">
        <v>126</v>
      </c>
      <c r="E25" s="36">
        <v>281549.45</v>
      </c>
      <c r="F25" s="37">
        <v>243228.66</v>
      </c>
      <c r="G25" s="36">
        <v>7500</v>
      </c>
      <c r="H25" s="37">
        <v>14100</v>
      </c>
      <c r="I25" s="38">
        <v>10000</v>
      </c>
      <c r="J25" s="38">
        <f t="shared" si="0"/>
        <v>14220.789999999979</v>
      </c>
      <c r="K25" s="12"/>
    </row>
    <row r="26" spans="1:11" x14ac:dyDescent="0.25">
      <c r="A26" s="1" t="s">
        <v>3</v>
      </c>
      <c r="B26" s="33" t="s">
        <v>117</v>
      </c>
      <c r="C26" s="34" t="s">
        <v>127</v>
      </c>
      <c r="D26" s="35" t="s">
        <v>128</v>
      </c>
      <c r="E26" s="36">
        <v>44990.78</v>
      </c>
      <c r="F26" s="37">
        <v>13449.01</v>
      </c>
      <c r="G26" s="36">
        <v>0</v>
      </c>
      <c r="H26" s="37">
        <v>0</v>
      </c>
      <c r="I26" s="38">
        <v>2000</v>
      </c>
      <c r="J26" s="38">
        <f t="shared" si="0"/>
        <v>29541.769999999997</v>
      </c>
      <c r="K26" s="12"/>
    </row>
    <row r="27" spans="1:11" x14ac:dyDescent="0.25">
      <c r="A27" s="1" t="s">
        <v>3</v>
      </c>
      <c r="B27" s="33" t="s">
        <v>117</v>
      </c>
      <c r="C27" s="34" t="s">
        <v>129</v>
      </c>
      <c r="D27" s="35" t="s">
        <v>130</v>
      </c>
      <c r="E27" s="36">
        <v>71714.740000000005</v>
      </c>
      <c r="F27" s="37">
        <v>28010.67</v>
      </c>
      <c r="G27" s="36">
        <v>15000</v>
      </c>
      <c r="H27" s="37">
        <v>15200</v>
      </c>
      <c r="I27" s="38">
        <v>21500</v>
      </c>
      <c r="J27" s="38">
        <f t="shared" si="0"/>
        <v>7004.070000000007</v>
      </c>
      <c r="K27" s="12"/>
    </row>
    <row r="28" spans="1:11" x14ac:dyDescent="0.25">
      <c r="A28" s="1" t="s">
        <v>3</v>
      </c>
      <c r="B28" s="33" t="s">
        <v>117</v>
      </c>
      <c r="C28" s="34" t="s">
        <v>131</v>
      </c>
      <c r="D28" s="35" t="s">
        <v>132</v>
      </c>
      <c r="E28" s="36">
        <v>303000</v>
      </c>
      <c r="F28" s="37">
        <v>8892.4</v>
      </c>
      <c r="G28" s="36">
        <v>10000</v>
      </c>
      <c r="H28" s="37">
        <v>0</v>
      </c>
      <c r="I28" s="38">
        <v>14000</v>
      </c>
      <c r="J28" s="38">
        <f t="shared" si="0"/>
        <v>280107.59999999998</v>
      </c>
      <c r="K28" s="12"/>
    </row>
    <row r="29" spans="1:11" x14ac:dyDescent="0.25">
      <c r="A29" s="1" t="s">
        <v>3</v>
      </c>
      <c r="B29" s="33" t="s">
        <v>117</v>
      </c>
      <c r="C29" s="34" t="s">
        <v>133</v>
      </c>
      <c r="D29" s="35" t="s">
        <v>134</v>
      </c>
      <c r="E29" s="36">
        <v>21989</v>
      </c>
      <c r="F29" s="37">
        <v>8961.08</v>
      </c>
      <c r="G29" s="36">
        <v>6989</v>
      </c>
      <c r="H29" s="37">
        <v>20214.400000000001</v>
      </c>
      <c r="I29" s="38">
        <v>6989</v>
      </c>
      <c r="J29" s="38">
        <f t="shared" si="0"/>
        <v>-14175.480000000003</v>
      </c>
      <c r="K29" s="12"/>
    </row>
    <row r="30" spans="1:11" x14ac:dyDescent="0.25">
      <c r="A30" s="1" t="s">
        <v>3</v>
      </c>
      <c r="B30" s="33" t="s">
        <v>117</v>
      </c>
      <c r="C30" s="34" t="s">
        <v>135</v>
      </c>
      <c r="D30" s="35" t="s">
        <v>136</v>
      </c>
      <c r="E30" s="36">
        <v>22038.799999999999</v>
      </c>
      <c r="F30" s="37">
        <v>0</v>
      </c>
      <c r="G30" s="36">
        <v>0</v>
      </c>
      <c r="H30" s="37">
        <v>11019.4</v>
      </c>
      <c r="I30" s="38">
        <v>11019.4</v>
      </c>
      <c r="J30" s="38">
        <f t="shared" si="0"/>
        <v>0</v>
      </c>
      <c r="K30" s="12"/>
    </row>
    <row r="31" spans="1:11" x14ac:dyDescent="0.25">
      <c r="A31" s="1" t="s">
        <v>3</v>
      </c>
      <c r="B31" s="33" t="s">
        <v>117</v>
      </c>
      <c r="C31" s="34" t="s">
        <v>137</v>
      </c>
      <c r="D31" s="35" t="s">
        <v>138</v>
      </c>
      <c r="E31" s="36">
        <v>32000</v>
      </c>
      <c r="F31" s="37">
        <v>15579.74</v>
      </c>
      <c r="G31" s="36">
        <v>10900</v>
      </c>
      <c r="H31" s="37">
        <v>10900</v>
      </c>
      <c r="I31" s="38">
        <v>10300</v>
      </c>
      <c r="J31" s="38">
        <f t="shared" si="0"/>
        <v>-4779.739999999998</v>
      </c>
      <c r="K31" s="12"/>
    </row>
    <row r="32" spans="1:11" x14ac:dyDescent="0.25">
      <c r="A32" s="1" t="s">
        <v>3</v>
      </c>
      <c r="B32" s="33" t="s">
        <v>117</v>
      </c>
      <c r="C32" s="34" t="s">
        <v>139</v>
      </c>
      <c r="D32" s="35" t="s">
        <v>140</v>
      </c>
      <c r="E32" s="36">
        <v>65088</v>
      </c>
      <c r="F32" s="37">
        <v>5087.99</v>
      </c>
      <c r="G32" s="36">
        <v>5000</v>
      </c>
      <c r="H32" s="37">
        <v>349.2</v>
      </c>
      <c r="I32" s="38">
        <v>10000</v>
      </c>
      <c r="J32" s="38">
        <f t="shared" si="0"/>
        <v>49650.81</v>
      </c>
      <c r="K32" s="12"/>
    </row>
    <row r="33" spans="1:11" x14ac:dyDescent="0.25">
      <c r="A33" s="1" t="s">
        <v>3</v>
      </c>
      <c r="B33" s="33" t="s">
        <v>117</v>
      </c>
      <c r="C33" s="34" t="s">
        <v>141</v>
      </c>
      <c r="D33" s="35" t="s">
        <v>142</v>
      </c>
      <c r="E33" s="36">
        <v>150000</v>
      </c>
      <c r="F33" s="37">
        <v>60749.21</v>
      </c>
      <c r="G33" s="36">
        <v>25000</v>
      </c>
      <c r="H33" s="37">
        <v>25000</v>
      </c>
      <c r="I33" s="38">
        <v>20000</v>
      </c>
      <c r="J33" s="38">
        <f t="shared" si="0"/>
        <v>44250.790000000008</v>
      </c>
      <c r="K33" s="12"/>
    </row>
    <row r="34" spans="1:11" x14ac:dyDescent="0.25">
      <c r="A34" s="1" t="s">
        <v>3</v>
      </c>
      <c r="B34" s="33" t="s">
        <v>117</v>
      </c>
      <c r="C34" s="34" t="s">
        <v>143</v>
      </c>
      <c r="D34" s="35" t="s">
        <v>144</v>
      </c>
      <c r="E34" s="36">
        <v>100000</v>
      </c>
      <c r="F34" s="37">
        <v>34913.300000000003</v>
      </c>
      <c r="G34" s="36">
        <v>15000</v>
      </c>
      <c r="H34" s="37">
        <v>20000</v>
      </c>
      <c r="I34" s="38">
        <v>11000</v>
      </c>
      <c r="J34" s="38">
        <f t="shared" si="0"/>
        <v>34086.699999999997</v>
      </c>
      <c r="K34" s="12"/>
    </row>
    <row r="35" spans="1:11" x14ac:dyDescent="0.25">
      <c r="A35" s="1" t="s">
        <v>3</v>
      </c>
      <c r="B35" s="33" t="s">
        <v>117</v>
      </c>
      <c r="C35" s="34" t="s">
        <v>145</v>
      </c>
      <c r="D35" s="35" t="s">
        <v>146</v>
      </c>
      <c r="E35" s="36">
        <v>44000</v>
      </c>
      <c r="F35" s="37">
        <v>8814.01</v>
      </c>
      <c r="G35" s="36">
        <v>21100</v>
      </c>
      <c r="H35" s="37">
        <v>21100</v>
      </c>
      <c r="I35" s="38">
        <v>19300</v>
      </c>
      <c r="J35" s="38">
        <f t="shared" si="0"/>
        <v>-5214.010000000002</v>
      </c>
      <c r="K35" s="12"/>
    </row>
    <row r="36" spans="1:11" x14ac:dyDescent="0.25">
      <c r="A36" s="1" t="s">
        <v>3</v>
      </c>
      <c r="B36" s="33" t="s">
        <v>117</v>
      </c>
      <c r="C36" s="34" t="s">
        <v>147</v>
      </c>
      <c r="D36" s="35" t="s">
        <v>148</v>
      </c>
      <c r="E36" s="36">
        <v>70000</v>
      </c>
      <c r="F36" s="37">
        <v>0</v>
      </c>
      <c r="G36" s="36">
        <v>8000</v>
      </c>
      <c r="H36" s="37">
        <v>17000</v>
      </c>
      <c r="I36" s="38">
        <v>10600</v>
      </c>
      <c r="J36" s="38">
        <f t="shared" si="0"/>
        <v>42400</v>
      </c>
      <c r="K36" s="12"/>
    </row>
    <row r="37" spans="1:11" x14ac:dyDescent="0.25">
      <c r="A37" s="1" t="s">
        <v>3</v>
      </c>
      <c r="B37" s="33" t="s">
        <v>117</v>
      </c>
      <c r="C37" s="34" t="s">
        <v>149</v>
      </c>
      <c r="D37" s="35" t="s">
        <v>150</v>
      </c>
      <c r="E37" s="36">
        <v>70000</v>
      </c>
      <c r="F37" s="37">
        <v>0</v>
      </c>
      <c r="G37" s="36">
        <v>45000</v>
      </c>
      <c r="H37" s="37">
        <v>45000</v>
      </c>
      <c r="I37" s="38">
        <v>15500</v>
      </c>
      <c r="J37" s="38">
        <f t="shared" si="0"/>
        <v>9500</v>
      </c>
      <c r="K37" s="12"/>
    </row>
    <row r="38" spans="1:11" x14ac:dyDescent="0.25">
      <c r="A38" s="1" t="s">
        <v>3</v>
      </c>
      <c r="B38" s="33" t="s">
        <v>18</v>
      </c>
      <c r="C38" s="34" t="s">
        <v>23</v>
      </c>
      <c r="D38" s="35" t="s">
        <v>151</v>
      </c>
      <c r="E38" s="36">
        <v>150000</v>
      </c>
      <c r="F38" s="37">
        <v>0</v>
      </c>
      <c r="G38" s="36">
        <v>0</v>
      </c>
      <c r="H38" s="37">
        <v>0</v>
      </c>
      <c r="I38" s="38">
        <v>5000</v>
      </c>
      <c r="J38" s="38">
        <f t="shared" si="0"/>
        <v>145000</v>
      </c>
      <c r="K38" s="12"/>
    </row>
    <row r="39" spans="1:11" x14ac:dyDescent="0.25">
      <c r="A39" s="1" t="s">
        <v>3</v>
      </c>
      <c r="B39" s="33" t="s">
        <v>18</v>
      </c>
      <c r="C39" s="34" t="s">
        <v>152</v>
      </c>
      <c r="D39" s="35" t="s">
        <v>153</v>
      </c>
      <c r="E39" s="36">
        <v>1017000</v>
      </c>
      <c r="F39" s="37">
        <v>534606.31000000006</v>
      </c>
      <c r="G39" s="36">
        <v>55000</v>
      </c>
      <c r="H39" s="37">
        <v>55000</v>
      </c>
      <c r="I39" s="38">
        <v>102000</v>
      </c>
      <c r="J39" s="38">
        <f t="shared" si="0"/>
        <v>325393.68999999994</v>
      </c>
      <c r="K39" s="12"/>
    </row>
    <row r="40" spans="1:11" x14ac:dyDescent="0.25">
      <c r="A40" s="1" t="s">
        <v>3</v>
      </c>
      <c r="B40" s="33" t="s">
        <v>18</v>
      </c>
      <c r="C40" s="34" t="s">
        <v>154</v>
      </c>
      <c r="D40" s="35" t="s">
        <v>155</v>
      </c>
      <c r="E40" s="36">
        <v>12651383</v>
      </c>
      <c r="F40" s="37">
        <v>2660059.4900000002</v>
      </c>
      <c r="G40" s="36">
        <v>2900000</v>
      </c>
      <c r="H40" s="37">
        <v>3089000</v>
      </c>
      <c r="I40" s="38">
        <v>1130000</v>
      </c>
      <c r="J40" s="38">
        <f t="shared" si="0"/>
        <v>5772323.5099999998</v>
      </c>
      <c r="K40" s="12"/>
    </row>
    <row r="41" spans="1:11" x14ac:dyDescent="0.25">
      <c r="A41" s="1" t="s">
        <v>3</v>
      </c>
      <c r="B41" s="33" t="s">
        <v>18</v>
      </c>
      <c r="C41" s="34" t="s">
        <v>156</v>
      </c>
      <c r="D41" s="35" t="s">
        <v>157</v>
      </c>
      <c r="E41" s="36">
        <v>396800</v>
      </c>
      <c r="F41" s="37">
        <v>117197.49</v>
      </c>
      <c r="G41" s="36">
        <v>45000</v>
      </c>
      <c r="H41" s="37">
        <v>45000</v>
      </c>
      <c r="I41" s="38">
        <v>40000</v>
      </c>
      <c r="J41" s="38">
        <f t="shared" si="0"/>
        <v>194602.51</v>
      </c>
      <c r="K41" s="12"/>
    </row>
    <row r="42" spans="1:11" x14ac:dyDescent="0.25">
      <c r="A42" s="1" t="s">
        <v>3</v>
      </c>
      <c r="B42" s="33" t="s">
        <v>18</v>
      </c>
      <c r="C42" s="34" t="s">
        <v>158</v>
      </c>
      <c r="D42" s="35" t="s">
        <v>159</v>
      </c>
      <c r="E42" s="36">
        <v>86000</v>
      </c>
      <c r="F42" s="37">
        <v>2829.29</v>
      </c>
      <c r="G42" s="36">
        <v>3000</v>
      </c>
      <c r="H42" s="37">
        <v>3000</v>
      </c>
      <c r="I42" s="38">
        <v>8000</v>
      </c>
      <c r="J42" s="38">
        <f t="shared" si="0"/>
        <v>72170.709999999992</v>
      </c>
      <c r="K42" s="12"/>
    </row>
    <row r="43" spans="1:11" x14ac:dyDescent="0.25">
      <c r="A43" s="1" t="s">
        <v>3</v>
      </c>
      <c r="B43" s="33" t="s">
        <v>18</v>
      </c>
      <c r="C43" s="34" t="s">
        <v>160</v>
      </c>
      <c r="D43" s="35" t="s">
        <v>161</v>
      </c>
      <c r="E43" s="36">
        <v>220000</v>
      </c>
      <c r="F43" s="37">
        <v>6198.28</v>
      </c>
      <c r="G43" s="36">
        <v>4000</v>
      </c>
      <c r="H43" s="37">
        <v>4000</v>
      </c>
      <c r="I43" s="38">
        <v>5000</v>
      </c>
      <c r="J43" s="38">
        <f t="shared" si="0"/>
        <v>204801.72</v>
      </c>
      <c r="K43" s="12"/>
    </row>
    <row r="44" spans="1:11" x14ac:dyDescent="0.25">
      <c r="A44" s="1" t="s">
        <v>3</v>
      </c>
      <c r="B44" s="33" t="s">
        <v>18</v>
      </c>
      <c r="C44" s="34" t="s">
        <v>162</v>
      </c>
      <c r="D44" s="35" t="s">
        <v>163</v>
      </c>
      <c r="E44" s="36">
        <v>139520</v>
      </c>
      <c r="F44" s="37">
        <v>132003.31</v>
      </c>
      <c r="G44" s="36">
        <v>3000</v>
      </c>
      <c r="H44" s="37">
        <v>3000</v>
      </c>
      <c r="I44" s="38">
        <v>4000</v>
      </c>
      <c r="J44" s="38">
        <f t="shared" si="0"/>
        <v>516.69000000000233</v>
      </c>
      <c r="K44" s="12"/>
    </row>
    <row r="45" spans="1:11" x14ac:dyDescent="0.25">
      <c r="A45" s="1" t="s">
        <v>3</v>
      </c>
      <c r="B45" s="33" t="s">
        <v>18</v>
      </c>
      <c r="C45" s="34" t="s">
        <v>164</v>
      </c>
      <c r="D45" s="35" t="s">
        <v>165</v>
      </c>
      <c r="E45" s="36">
        <v>123000</v>
      </c>
      <c r="F45" s="37">
        <v>5299.24</v>
      </c>
      <c r="G45" s="36">
        <v>4000</v>
      </c>
      <c r="H45" s="37">
        <v>4000</v>
      </c>
      <c r="I45" s="38">
        <v>1000</v>
      </c>
      <c r="J45" s="38">
        <f t="shared" si="0"/>
        <v>112700.76</v>
      </c>
      <c r="K45" s="12"/>
    </row>
    <row r="46" spans="1:11" x14ac:dyDescent="0.25">
      <c r="A46" s="1" t="s">
        <v>3</v>
      </c>
      <c r="B46" s="33" t="s">
        <v>18</v>
      </c>
      <c r="C46" s="34" t="s">
        <v>166</v>
      </c>
      <c r="D46" s="35" t="s">
        <v>167</v>
      </c>
      <c r="E46" s="36">
        <v>10000</v>
      </c>
      <c r="F46" s="37">
        <v>0</v>
      </c>
      <c r="G46" s="36">
        <v>2000</v>
      </c>
      <c r="H46" s="37">
        <v>2000</v>
      </c>
      <c r="I46" s="38">
        <v>5000</v>
      </c>
      <c r="J46" s="38">
        <f t="shared" si="0"/>
        <v>3000</v>
      </c>
      <c r="K46" s="12"/>
    </row>
    <row r="47" spans="1:11" x14ac:dyDescent="0.25">
      <c r="A47" s="1" t="s">
        <v>3</v>
      </c>
      <c r="B47" s="33" t="s">
        <v>18</v>
      </c>
      <c r="C47" s="34" t="s">
        <v>168</v>
      </c>
      <c r="D47" s="35" t="s">
        <v>169</v>
      </c>
      <c r="E47" s="36">
        <v>20000</v>
      </c>
      <c r="F47" s="37">
        <v>0</v>
      </c>
      <c r="G47" s="36">
        <v>2000</v>
      </c>
      <c r="H47" s="37">
        <v>2000</v>
      </c>
      <c r="I47" s="38">
        <v>1000</v>
      </c>
      <c r="J47" s="38">
        <f t="shared" si="0"/>
        <v>17000</v>
      </c>
      <c r="K47" s="12"/>
    </row>
    <row r="48" spans="1:11" x14ac:dyDescent="0.25">
      <c r="A48" s="1" t="s">
        <v>3</v>
      </c>
      <c r="B48" s="33" t="s">
        <v>18</v>
      </c>
      <c r="C48" s="34" t="s">
        <v>170</v>
      </c>
      <c r="D48" s="35" t="s">
        <v>171</v>
      </c>
      <c r="E48" s="36">
        <v>150000</v>
      </c>
      <c r="F48" s="37">
        <v>0</v>
      </c>
      <c r="G48" s="36">
        <v>10000</v>
      </c>
      <c r="H48" s="37">
        <v>10000</v>
      </c>
      <c r="I48" s="38">
        <v>20000</v>
      </c>
      <c r="J48" s="38">
        <f t="shared" si="0"/>
        <v>120000</v>
      </c>
      <c r="K48" s="12"/>
    </row>
    <row r="49" spans="1:11" x14ac:dyDescent="0.25">
      <c r="A49" s="1" t="s">
        <v>3</v>
      </c>
      <c r="B49" s="33" t="s">
        <v>56</v>
      </c>
      <c r="C49" s="34" t="s">
        <v>23</v>
      </c>
      <c r="D49" s="35" t="s">
        <v>172</v>
      </c>
      <c r="E49" s="36">
        <v>12000</v>
      </c>
      <c r="F49" s="37">
        <v>0</v>
      </c>
      <c r="G49" s="36">
        <v>0</v>
      </c>
      <c r="H49" s="37">
        <v>0</v>
      </c>
      <c r="I49" s="38">
        <v>2000</v>
      </c>
      <c r="J49" s="38">
        <f t="shared" si="0"/>
        <v>10000</v>
      </c>
      <c r="K49" s="12"/>
    </row>
    <row r="50" spans="1:11" x14ac:dyDescent="0.25">
      <c r="A50" s="1" t="s">
        <v>3</v>
      </c>
      <c r="B50" s="33" t="s">
        <v>56</v>
      </c>
      <c r="C50" s="34" t="s">
        <v>173</v>
      </c>
      <c r="D50" s="35" t="s">
        <v>174</v>
      </c>
      <c r="E50" s="36">
        <v>4190773.9</v>
      </c>
      <c r="F50" s="37">
        <v>3830726.62</v>
      </c>
      <c r="G50" s="36">
        <v>82000</v>
      </c>
      <c r="H50" s="37">
        <v>36750.199999999997</v>
      </c>
      <c r="I50" s="38">
        <v>50000</v>
      </c>
      <c r="J50" s="38">
        <f t="shared" si="0"/>
        <v>273297.07999999961</v>
      </c>
      <c r="K50" s="12"/>
    </row>
    <row r="51" spans="1:11" x14ac:dyDescent="0.25">
      <c r="A51" s="1" t="s">
        <v>3</v>
      </c>
      <c r="B51" s="33" t="s">
        <v>56</v>
      </c>
      <c r="C51" s="34" t="s">
        <v>175</v>
      </c>
      <c r="D51" s="35" t="s">
        <v>176</v>
      </c>
      <c r="E51" s="36">
        <v>214798</v>
      </c>
      <c r="F51" s="37">
        <v>50844.66</v>
      </c>
      <c r="G51" s="36">
        <v>29000</v>
      </c>
      <c r="H51" s="37">
        <v>15000</v>
      </c>
      <c r="I51" s="38">
        <v>2000</v>
      </c>
      <c r="J51" s="38">
        <f t="shared" si="0"/>
        <v>146953.34</v>
      </c>
      <c r="K51" s="12"/>
    </row>
    <row r="52" spans="1:11" x14ac:dyDescent="0.25">
      <c r="A52" s="1" t="s">
        <v>3</v>
      </c>
      <c r="B52" s="33" t="s">
        <v>56</v>
      </c>
      <c r="C52" s="34" t="s">
        <v>177</v>
      </c>
      <c r="D52" s="35" t="s">
        <v>178</v>
      </c>
      <c r="E52" s="36">
        <v>655820</v>
      </c>
      <c r="F52" s="37">
        <v>507944.01</v>
      </c>
      <c r="G52" s="36">
        <v>28000</v>
      </c>
      <c r="H52" s="37">
        <v>33108</v>
      </c>
      <c r="I52" s="38">
        <v>21000</v>
      </c>
      <c r="J52" s="38">
        <f t="shared" si="0"/>
        <v>93767.989999999991</v>
      </c>
      <c r="K52" s="12"/>
    </row>
    <row r="53" spans="1:11" x14ac:dyDescent="0.25">
      <c r="A53" s="1" t="s">
        <v>3</v>
      </c>
      <c r="B53" s="33" t="s">
        <v>56</v>
      </c>
      <c r="C53" s="34" t="s">
        <v>179</v>
      </c>
      <c r="D53" s="35" t="s">
        <v>180</v>
      </c>
      <c r="E53" s="36">
        <v>528270</v>
      </c>
      <c r="F53" s="37">
        <v>482344.59</v>
      </c>
      <c r="G53" s="36">
        <v>500</v>
      </c>
      <c r="H53" s="37">
        <v>1327</v>
      </c>
      <c r="I53" s="38">
        <v>2000</v>
      </c>
      <c r="J53" s="38">
        <f t="shared" si="0"/>
        <v>42598.409999999974</v>
      </c>
      <c r="K53" s="12"/>
    </row>
    <row r="54" spans="1:11" x14ac:dyDescent="0.25">
      <c r="A54" s="1" t="s">
        <v>3</v>
      </c>
      <c r="B54" s="33" t="s">
        <v>56</v>
      </c>
      <c r="C54" s="34" t="s">
        <v>181</v>
      </c>
      <c r="D54" s="35" t="s">
        <v>182</v>
      </c>
      <c r="E54" s="36">
        <v>192625.54</v>
      </c>
      <c r="F54" s="37">
        <v>168911.52</v>
      </c>
      <c r="G54" s="36">
        <v>1000</v>
      </c>
      <c r="H54" s="37">
        <v>1000</v>
      </c>
      <c r="I54" s="38">
        <v>2000</v>
      </c>
      <c r="J54" s="38">
        <f t="shared" si="0"/>
        <v>20714.020000000019</v>
      </c>
      <c r="K54" s="12"/>
    </row>
    <row r="55" spans="1:11" x14ac:dyDescent="0.25">
      <c r="A55" s="1" t="s">
        <v>3</v>
      </c>
      <c r="B55" s="33" t="s">
        <v>56</v>
      </c>
      <c r="C55" s="34" t="s">
        <v>183</v>
      </c>
      <c r="D55" s="35" t="s">
        <v>184</v>
      </c>
      <c r="E55" s="36">
        <v>662990</v>
      </c>
      <c r="F55" s="37">
        <v>486809.77</v>
      </c>
      <c r="G55" s="36">
        <v>17000</v>
      </c>
      <c r="H55" s="37">
        <v>3000</v>
      </c>
      <c r="I55" s="38">
        <v>15000</v>
      </c>
      <c r="J55" s="38">
        <f t="shared" si="0"/>
        <v>158180.22999999998</v>
      </c>
      <c r="K55" s="12"/>
    </row>
    <row r="56" spans="1:11" x14ac:dyDescent="0.25">
      <c r="A56" s="1" t="s">
        <v>3</v>
      </c>
      <c r="B56" s="33" t="s">
        <v>56</v>
      </c>
      <c r="C56" s="34" t="s">
        <v>185</v>
      </c>
      <c r="D56" s="35" t="s">
        <v>186</v>
      </c>
      <c r="E56" s="36">
        <v>376957.72</v>
      </c>
      <c r="F56" s="37">
        <v>312291.78000000003</v>
      </c>
      <c r="G56" s="36">
        <v>10500</v>
      </c>
      <c r="H56" s="37">
        <v>8627</v>
      </c>
      <c r="I56" s="38">
        <v>6000</v>
      </c>
      <c r="J56" s="38">
        <f t="shared" si="0"/>
        <v>50038.939999999944</v>
      </c>
      <c r="K56" s="12"/>
    </row>
    <row r="57" spans="1:11" x14ac:dyDescent="0.25">
      <c r="A57" s="1" t="s">
        <v>3</v>
      </c>
      <c r="B57" s="33" t="s">
        <v>56</v>
      </c>
      <c r="C57" s="34" t="s">
        <v>187</v>
      </c>
      <c r="D57" s="35" t="s">
        <v>188</v>
      </c>
      <c r="E57" s="36">
        <v>587501.9</v>
      </c>
      <c r="F57" s="37">
        <v>461640.43</v>
      </c>
      <c r="G57" s="36">
        <v>2000</v>
      </c>
      <c r="H57" s="37">
        <v>3047</v>
      </c>
      <c r="I57" s="38">
        <v>2000</v>
      </c>
      <c r="J57" s="38">
        <f t="shared" si="0"/>
        <v>120814.47000000003</v>
      </c>
      <c r="K57" s="12"/>
    </row>
    <row r="58" spans="1:11" x14ac:dyDescent="0.25">
      <c r="A58" s="1" t="s">
        <v>3</v>
      </c>
      <c r="B58" s="33" t="s">
        <v>56</v>
      </c>
      <c r="C58" s="34" t="s">
        <v>189</v>
      </c>
      <c r="D58" s="35" t="s">
        <v>190</v>
      </c>
      <c r="E58" s="36">
        <v>640054.27</v>
      </c>
      <c r="F58" s="37">
        <v>540592.43999999994</v>
      </c>
      <c r="G58" s="36">
        <v>18000</v>
      </c>
      <c r="H58" s="37">
        <v>21000</v>
      </c>
      <c r="I58" s="38">
        <v>11000</v>
      </c>
      <c r="J58" s="38">
        <f t="shared" si="0"/>
        <v>67461.830000000075</v>
      </c>
      <c r="K58" s="12"/>
    </row>
    <row r="59" spans="1:11" x14ac:dyDescent="0.25">
      <c r="A59" s="1" t="s">
        <v>3</v>
      </c>
      <c r="B59" s="33" t="s">
        <v>56</v>
      </c>
      <c r="C59" s="34" t="s">
        <v>191</v>
      </c>
      <c r="D59" s="35" t="s">
        <v>192</v>
      </c>
      <c r="E59" s="36">
        <v>377580.28</v>
      </c>
      <c r="F59" s="37">
        <v>341915.89</v>
      </c>
      <c r="G59" s="36">
        <v>3500</v>
      </c>
      <c r="H59" s="37">
        <v>3500</v>
      </c>
      <c r="I59" s="38">
        <v>2000</v>
      </c>
      <c r="J59" s="38">
        <f t="shared" si="0"/>
        <v>30164.390000000014</v>
      </c>
      <c r="K59" s="12"/>
    </row>
    <row r="60" spans="1:11" x14ac:dyDescent="0.25">
      <c r="A60" s="1" t="s">
        <v>3</v>
      </c>
      <c r="B60" s="33" t="s">
        <v>56</v>
      </c>
      <c r="C60" s="34" t="s">
        <v>193</v>
      </c>
      <c r="D60" s="35" t="s">
        <v>194</v>
      </c>
      <c r="E60" s="36">
        <v>259900</v>
      </c>
      <c r="F60" s="37">
        <v>105389.05</v>
      </c>
      <c r="G60" s="36">
        <v>24000</v>
      </c>
      <c r="H60" s="37">
        <v>500</v>
      </c>
      <c r="I60" s="38">
        <v>14000</v>
      </c>
      <c r="J60" s="38">
        <f t="shared" si="0"/>
        <v>140010.95000000001</v>
      </c>
      <c r="K60" s="12"/>
    </row>
    <row r="61" spans="1:11" x14ac:dyDescent="0.25">
      <c r="A61" s="1" t="s">
        <v>3</v>
      </c>
      <c r="B61" s="33" t="s">
        <v>56</v>
      </c>
      <c r="C61" s="34" t="s">
        <v>195</v>
      </c>
      <c r="D61" s="35" t="s">
        <v>196</v>
      </c>
      <c r="E61" s="36">
        <v>400000.16</v>
      </c>
      <c r="F61" s="37">
        <v>304011.56</v>
      </c>
      <c r="G61" s="36">
        <v>16500</v>
      </c>
      <c r="H61" s="37">
        <v>418</v>
      </c>
      <c r="I61" s="38">
        <v>7000</v>
      </c>
      <c r="J61" s="38">
        <f t="shared" si="0"/>
        <v>88570.599999999977</v>
      </c>
      <c r="K61" s="12"/>
    </row>
    <row r="62" spans="1:11" x14ac:dyDescent="0.25">
      <c r="A62" s="1" t="s">
        <v>3</v>
      </c>
      <c r="B62" s="33" t="s">
        <v>56</v>
      </c>
      <c r="C62" s="34" t="s">
        <v>197</v>
      </c>
      <c r="D62" s="35" t="s">
        <v>198</v>
      </c>
      <c r="E62" s="36">
        <v>730200</v>
      </c>
      <c r="F62" s="37">
        <v>500002.52</v>
      </c>
      <c r="G62" s="36">
        <v>24000</v>
      </c>
      <c r="H62" s="37">
        <v>12917</v>
      </c>
      <c r="I62" s="38">
        <v>7000</v>
      </c>
      <c r="J62" s="38">
        <f t="shared" si="0"/>
        <v>210280.47999999998</v>
      </c>
      <c r="K62" s="12"/>
    </row>
    <row r="63" spans="1:11" x14ac:dyDescent="0.25">
      <c r="A63" s="1" t="s">
        <v>3</v>
      </c>
      <c r="B63" s="33" t="s">
        <v>56</v>
      </c>
      <c r="C63" s="34" t="s">
        <v>199</v>
      </c>
      <c r="D63" s="35" t="s">
        <v>200</v>
      </c>
      <c r="E63" s="36">
        <v>277740</v>
      </c>
      <c r="F63" s="37">
        <v>146142.53</v>
      </c>
      <c r="G63" s="36">
        <v>27000</v>
      </c>
      <c r="H63" s="37">
        <v>8120</v>
      </c>
      <c r="I63" s="38">
        <v>30000</v>
      </c>
      <c r="J63" s="38">
        <f t="shared" si="0"/>
        <v>93477.47</v>
      </c>
      <c r="K63" s="12"/>
    </row>
    <row r="64" spans="1:11" x14ac:dyDescent="0.25">
      <c r="A64" s="1" t="s">
        <v>3</v>
      </c>
      <c r="B64" s="33" t="s">
        <v>56</v>
      </c>
      <c r="C64" s="34" t="s">
        <v>201</v>
      </c>
      <c r="D64" s="35" t="s">
        <v>202</v>
      </c>
      <c r="E64" s="36">
        <v>60000</v>
      </c>
      <c r="F64" s="37">
        <v>12548.78</v>
      </c>
      <c r="G64" s="36">
        <v>8000</v>
      </c>
      <c r="H64" s="37">
        <v>536</v>
      </c>
      <c r="I64" s="38">
        <v>7000</v>
      </c>
      <c r="J64" s="38">
        <f t="shared" si="0"/>
        <v>39915.22</v>
      </c>
      <c r="K64" s="12"/>
    </row>
    <row r="65" spans="1:11" x14ac:dyDescent="0.25">
      <c r="A65" s="1" t="s">
        <v>3</v>
      </c>
      <c r="B65" s="33" t="s">
        <v>56</v>
      </c>
      <c r="C65" s="34" t="s">
        <v>203</v>
      </c>
      <c r="D65" s="35" t="s">
        <v>204</v>
      </c>
      <c r="E65" s="36">
        <v>570000</v>
      </c>
      <c r="F65" s="37">
        <v>136938.04999999999</v>
      </c>
      <c r="G65" s="36">
        <v>25000</v>
      </c>
      <c r="H65" s="37">
        <v>1000</v>
      </c>
      <c r="I65" s="38">
        <v>7000</v>
      </c>
      <c r="J65" s="38">
        <f t="shared" si="0"/>
        <v>425061.95</v>
      </c>
      <c r="K65" s="12"/>
    </row>
    <row r="66" spans="1:11" x14ac:dyDescent="0.25">
      <c r="A66" s="1" t="s">
        <v>3</v>
      </c>
      <c r="B66" s="33" t="s">
        <v>56</v>
      </c>
      <c r="C66" s="34" t="s">
        <v>205</v>
      </c>
      <c r="D66" s="35" t="s">
        <v>206</v>
      </c>
      <c r="E66" s="36">
        <v>185290</v>
      </c>
      <c r="F66" s="37">
        <v>150047.84</v>
      </c>
      <c r="G66" s="36">
        <v>6000</v>
      </c>
      <c r="H66" s="37">
        <v>4577</v>
      </c>
      <c r="I66" s="38">
        <v>2000</v>
      </c>
      <c r="J66" s="38">
        <f t="shared" si="0"/>
        <v>28665.160000000003</v>
      </c>
      <c r="K66" s="12"/>
    </row>
    <row r="67" spans="1:11" x14ac:dyDescent="0.25">
      <c r="A67" s="1" t="s">
        <v>3</v>
      </c>
      <c r="B67" s="33" t="s">
        <v>56</v>
      </c>
      <c r="C67" s="34" t="s">
        <v>207</v>
      </c>
      <c r="D67" s="35" t="s">
        <v>208</v>
      </c>
      <c r="E67" s="36">
        <v>592349.47</v>
      </c>
      <c r="F67" s="37">
        <v>421862.24</v>
      </c>
      <c r="G67" s="36">
        <v>11000</v>
      </c>
      <c r="H67" s="37">
        <v>8929</v>
      </c>
      <c r="I67" s="38">
        <v>500</v>
      </c>
      <c r="J67" s="38">
        <f t="shared" si="0"/>
        <v>161058.22999999998</v>
      </c>
      <c r="K67" s="12"/>
    </row>
    <row r="68" spans="1:11" x14ac:dyDescent="0.25">
      <c r="A68" s="1" t="s">
        <v>3</v>
      </c>
      <c r="B68" s="33" t="s">
        <v>56</v>
      </c>
      <c r="C68" s="34" t="s">
        <v>209</v>
      </c>
      <c r="D68" s="35" t="s">
        <v>210</v>
      </c>
      <c r="E68" s="36">
        <v>397171</v>
      </c>
      <c r="F68" s="37">
        <v>334962.78999999998</v>
      </c>
      <c r="G68" s="36">
        <v>17000</v>
      </c>
      <c r="H68" s="37">
        <v>6000</v>
      </c>
      <c r="I68" s="38">
        <v>5000</v>
      </c>
      <c r="J68" s="38">
        <f t="shared" si="0"/>
        <v>51208.210000000021</v>
      </c>
      <c r="K68" s="12"/>
    </row>
    <row r="69" spans="1:11" x14ac:dyDescent="0.25">
      <c r="A69" s="1" t="s">
        <v>3</v>
      </c>
      <c r="B69" s="33" t="s">
        <v>56</v>
      </c>
      <c r="C69" s="34" t="s">
        <v>211</v>
      </c>
      <c r="D69" s="35" t="s">
        <v>212</v>
      </c>
      <c r="E69" s="36">
        <v>960100</v>
      </c>
      <c r="F69" s="37">
        <v>749325.98</v>
      </c>
      <c r="G69" s="36">
        <v>33000</v>
      </c>
      <c r="H69" s="37">
        <v>5730</v>
      </c>
      <c r="I69" s="38">
        <v>21000</v>
      </c>
      <c r="J69" s="38">
        <f t="shared" si="0"/>
        <v>184044.02000000002</v>
      </c>
      <c r="K69" s="12"/>
    </row>
    <row r="70" spans="1:11" x14ac:dyDescent="0.25">
      <c r="A70" s="1" t="s">
        <v>3</v>
      </c>
      <c r="B70" s="33" t="s">
        <v>56</v>
      </c>
      <c r="C70" s="34" t="s">
        <v>213</v>
      </c>
      <c r="D70" s="35" t="s">
        <v>214</v>
      </c>
      <c r="E70" s="36">
        <v>196774.24</v>
      </c>
      <c r="F70" s="37">
        <v>175161.11</v>
      </c>
      <c r="G70" s="36">
        <v>9000</v>
      </c>
      <c r="H70" s="37">
        <v>1391</v>
      </c>
      <c r="I70" s="38">
        <v>4000</v>
      </c>
      <c r="J70" s="38">
        <f t="shared" si="0"/>
        <v>16222.130000000005</v>
      </c>
      <c r="K70" s="12"/>
    </row>
    <row r="71" spans="1:11" x14ac:dyDescent="0.25">
      <c r="A71" s="1" t="s">
        <v>3</v>
      </c>
      <c r="B71" s="33" t="s">
        <v>56</v>
      </c>
      <c r="C71" s="34" t="s">
        <v>215</v>
      </c>
      <c r="D71" s="35" t="s">
        <v>216</v>
      </c>
      <c r="E71" s="36">
        <v>287760</v>
      </c>
      <c r="F71" s="37">
        <v>250007.43</v>
      </c>
      <c r="G71" s="36">
        <v>8000</v>
      </c>
      <c r="H71" s="37">
        <v>9500</v>
      </c>
      <c r="I71" s="38">
        <v>4000</v>
      </c>
      <c r="J71" s="38">
        <f t="shared" si="0"/>
        <v>24252.570000000007</v>
      </c>
      <c r="K71" s="12"/>
    </row>
    <row r="72" spans="1:11" x14ac:dyDescent="0.25">
      <c r="A72" s="1" t="s">
        <v>3</v>
      </c>
      <c r="B72" s="33" t="s">
        <v>56</v>
      </c>
      <c r="C72" s="34" t="s">
        <v>217</v>
      </c>
      <c r="D72" s="35" t="s">
        <v>218</v>
      </c>
      <c r="E72" s="36">
        <v>357200</v>
      </c>
      <c r="F72" s="37">
        <v>225104.71</v>
      </c>
      <c r="G72" s="36">
        <v>15000</v>
      </c>
      <c r="H72" s="37">
        <v>16000</v>
      </c>
      <c r="I72" s="38">
        <v>16000</v>
      </c>
      <c r="J72" s="38">
        <f t="shared" si="0"/>
        <v>100095.29000000001</v>
      </c>
      <c r="K72" s="12"/>
    </row>
    <row r="73" spans="1:11" x14ac:dyDescent="0.25">
      <c r="A73" s="1" t="s">
        <v>3</v>
      </c>
      <c r="B73" s="33" t="s">
        <v>56</v>
      </c>
      <c r="C73" s="34" t="s">
        <v>219</v>
      </c>
      <c r="D73" s="35" t="s">
        <v>220</v>
      </c>
      <c r="E73" s="36">
        <v>435003</v>
      </c>
      <c r="F73" s="37">
        <v>238277.08</v>
      </c>
      <c r="G73" s="36">
        <v>20000</v>
      </c>
      <c r="H73" s="37">
        <v>29000</v>
      </c>
      <c r="I73" s="38">
        <v>5000</v>
      </c>
      <c r="J73" s="38">
        <f t="shared" si="0"/>
        <v>162725.92000000004</v>
      </c>
      <c r="K73" s="12"/>
    </row>
    <row r="74" spans="1:11" x14ac:dyDescent="0.25">
      <c r="A74" s="1" t="s">
        <v>3</v>
      </c>
      <c r="B74" s="33" t="s">
        <v>56</v>
      </c>
      <c r="C74" s="34" t="s">
        <v>221</v>
      </c>
      <c r="D74" s="35" t="s">
        <v>222</v>
      </c>
      <c r="E74" s="36">
        <v>1440000.3</v>
      </c>
      <c r="F74" s="37">
        <v>1292213.05</v>
      </c>
      <c r="G74" s="36">
        <v>23000</v>
      </c>
      <c r="H74" s="37">
        <v>13705</v>
      </c>
      <c r="I74" s="38">
        <v>32000</v>
      </c>
      <c r="J74" s="38">
        <f t="shared" si="0"/>
        <v>102082.25</v>
      </c>
      <c r="K74" s="12"/>
    </row>
    <row r="75" spans="1:11" x14ac:dyDescent="0.25">
      <c r="A75" s="1" t="s">
        <v>3</v>
      </c>
      <c r="B75" s="33" t="s">
        <v>56</v>
      </c>
      <c r="C75" s="34" t="s">
        <v>223</v>
      </c>
      <c r="D75" s="35" t="s">
        <v>224</v>
      </c>
      <c r="E75" s="36">
        <v>804030</v>
      </c>
      <c r="F75" s="37">
        <v>556455.61</v>
      </c>
      <c r="G75" s="36">
        <v>11000</v>
      </c>
      <c r="H75" s="37">
        <v>25252</v>
      </c>
      <c r="I75" s="38">
        <v>12000</v>
      </c>
      <c r="J75" s="38">
        <f t="shared" si="0"/>
        <v>210322.39</v>
      </c>
      <c r="K75" s="12"/>
    </row>
    <row r="76" spans="1:11" x14ac:dyDescent="0.25">
      <c r="A76" s="1" t="s">
        <v>3</v>
      </c>
      <c r="B76" s="33" t="s">
        <v>56</v>
      </c>
      <c r="C76" s="34" t="s">
        <v>225</v>
      </c>
      <c r="D76" s="35" t="s">
        <v>226</v>
      </c>
      <c r="E76" s="36">
        <v>279999.83</v>
      </c>
      <c r="F76" s="37">
        <v>247366.59</v>
      </c>
      <c r="G76" s="36">
        <v>7000</v>
      </c>
      <c r="H76" s="37">
        <v>380</v>
      </c>
      <c r="I76" s="38">
        <v>15000</v>
      </c>
      <c r="J76" s="38">
        <f t="shared" si="0"/>
        <v>17253.240000000049</v>
      </c>
      <c r="K76" s="12"/>
    </row>
    <row r="77" spans="1:11" x14ac:dyDescent="0.25">
      <c r="A77" s="1" t="s">
        <v>3</v>
      </c>
      <c r="B77" s="33" t="s">
        <v>56</v>
      </c>
      <c r="C77" s="34" t="s">
        <v>227</v>
      </c>
      <c r="D77" s="35" t="s">
        <v>228</v>
      </c>
      <c r="E77" s="36">
        <v>619400</v>
      </c>
      <c r="F77" s="37">
        <v>229915.17</v>
      </c>
      <c r="G77" s="36">
        <v>22000</v>
      </c>
      <c r="H77" s="37">
        <v>31200</v>
      </c>
      <c r="I77" s="38">
        <v>25000</v>
      </c>
      <c r="J77" s="38">
        <f t="shared" si="0"/>
        <v>333284.82999999996</v>
      </c>
      <c r="K77" s="12"/>
    </row>
    <row r="78" spans="1:11" x14ac:dyDescent="0.25">
      <c r="A78" s="1" t="s">
        <v>3</v>
      </c>
      <c r="B78" s="33" t="s">
        <v>56</v>
      </c>
      <c r="C78" s="34" t="s">
        <v>229</v>
      </c>
      <c r="D78" s="35" t="s">
        <v>230</v>
      </c>
      <c r="E78" s="36">
        <v>528000</v>
      </c>
      <c r="F78" s="37">
        <v>434558.71</v>
      </c>
      <c r="G78" s="36">
        <v>15000</v>
      </c>
      <c r="H78" s="37">
        <v>24005</v>
      </c>
      <c r="I78" s="38">
        <v>500</v>
      </c>
      <c r="J78" s="38">
        <f t="shared" si="0"/>
        <v>68936.289999999979</v>
      </c>
      <c r="K78" s="12"/>
    </row>
    <row r="79" spans="1:11" x14ac:dyDescent="0.25">
      <c r="A79" s="1" t="s">
        <v>3</v>
      </c>
      <c r="B79" s="33" t="s">
        <v>56</v>
      </c>
      <c r="C79" s="34" t="s">
        <v>231</v>
      </c>
      <c r="D79" s="35" t="s">
        <v>232</v>
      </c>
      <c r="E79" s="36">
        <v>200000.39</v>
      </c>
      <c r="F79" s="37">
        <v>119761.89</v>
      </c>
      <c r="G79" s="36">
        <v>8000</v>
      </c>
      <c r="H79" s="37">
        <v>16317</v>
      </c>
      <c r="I79" s="38">
        <v>3000</v>
      </c>
      <c r="J79" s="38">
        <f t="shared" si="0"/>
        <v>60921.5</v>
      </c>
      <c r="K79" s="12"/>
    </row>
    <row r="80" spans="1:11" x14ac:dyDescent="0.25">
      <c r="A80" s="1" t="s">
        <v>3</v>
      </c>
      <c r="B80" s="33" t="s">
        <v>56</v>
      </c>
      <c r="C80" s="34" t="s">
        <v>233</v>
      </c>
      <c r="D80" s="35" t="s">
        <v>234</v>
      </c>
      <c r="E80" s="36">
        <v>1271400</v>
      </c>
      <c r="F80" s="37">
        <v>938188.77</v>
      </c>
      <c r="G80" s="36">
        <v>27000</v>
      </c>
      <c r="H80" s="37">
        <v>14110</v>
      </c>
      <c r="I80" s="38">
        <v>12000</v>
      </c>
      <c r="J80" s="38">
        <f t="shared" ref="J80:J120" si="1">E80-(F80+H80+I80)</f>
        <v>307101.23</v>
      </c>
      <c r="K80" s="12"/>
    </row>
    <row r="81" spans="1:11" x14ac:dyDescent="0.25">
      <c r="A81" s="1" t="s">
        <v>3</v>
      </c>
      <c r="B81" s="33" t="s">
        <v>56</v>
      </c>
      <c r="C81" s="34" t="s">
        <v>235</v>
      </c>
      <c r="D81" s="35" t="s">
        <v>236</v>
      </c>
      <c r="E81" s="36">
        <v>392498.47</v>
      </c>
      <c r="F81" s="37">
        <v>310168.92</v>
      </c>
      <c r="G81" s="36">
        <v>5000</v>
      </c>
      <c r="H81" s="37">
        <v>5000</v>
      </c>
      <c r="I81" s="38">
        <v>1000</v>
      </c>
      <c r="J81" s="38">
        <f t="shared" si="1"/>
        <v>76329.549999999988</v>
      </c>
      <c r="K81" s="12"/>
    </row>
    <row r="82" spans="1:11" x14ac:dyDescent="0.25">
      <c r="A82" s="1" t="s">
        <v>3</v>
      </c>
      <c r="B82" s="33" t="s">
        <v>56</v>
      </c>
      <c r="C82" s="34" t="s">
        <v>237</v>
      </c>
      <c r="D82" s="35" t="s">
        <v>238</v>
      </c>
      <c r="E82" s="36">
        <v>470521</v>
      </c>
      <c r="F82" s="37">
        <v>350118.79</v>
      </c>
      <c r="G82" s="36">
        <v>16000</v>
      </c>
      <c r="H82" s="37">
        <v>10251</v>
      </c>
      <c r="I82" s="38">
        <v>15000</v>
      </c>
      <c r="J82" s="38">
        <f t="shared" si="1"/>
        <v>95151.210000000021</v>
      </c>
      <c r="K82" s="12"/>
    </row>
    <row r="83" spans="1:11" x14ac:dyDescent="0.25">
      <c r="A83" s="1" t="s">
        <v>3</v>
      </c>
      <c r="B83" s="33" t="s">
        <v>56</v>
      </c>
      <c r="C83" s="34" t="s">
        <v>239</v>
      </c>
      <c r="D83" s="35" t="s">
        <v>240</v>
      </c>
      <c r="E83" s="36">
        <v>1370430</v>
      </c>
      <c r="F83" s="37">
        <v>1024889.7</v>
      </c>
      <c r="G83" s="36">
        <v>36000</v>
      </c>
      <c r="H83" s="37">
        <v>45490</v>
      </c>
      <c r="I83" s="38">
        <v>12000</v>
      </c>
      <c r="J83" s="38">
        <f t="shared" si="1"/>
        <v>288050.30000000005</v>
      </c>
      <c r="K83" s="12"/>
    </row>
    <row r="84" spans="1:11" x14ac:dyDescent="0.25">
      <c r="A84" s="1" t="s">
        <v>3</v>
      </c>
      <c r="B84" s="33" t="s">
        <v>56</v>
      </c>
      <c r="C84" s="34" t="s">
        <v>241</v>
      </c>
      <c r="D84" s="35" t="s">
        <v>242</v>
      </c>
      <c r="E84" s="36">
        <v>482000.01</v>
      </c>
      <c r="F84" s="37">
        <v>237576.94</v>
      </c>
      <c r="G84" s="36">
        <v>16000</v>
      </c>
      <c r="H84" s="37">
        <v>2300</v>
      </c>
      <c r="I84" s="38">
        <v>17000</v>
      </c>
      <c r="J84" s="38">
        <f t="shared" si="1"/>
        <v>225123.07</v>
      </c>
      <c r="K84" s="12"/>
    </row>
    <row r="85" spans="1:11" x14ac:dyDescent="0.25">
      <c r="A85" s="1" t="s">
        <v>3</v>
      </c>
      <c r="B85" s="33" t="s">
        <v>56</v>
      </c>
      <c r="C85" s="34" t="s">
        <v>243</v>
      </c>
      <c r="D85" s="35" t="s">
        <v>244</v>
      </c>
      <c r="E85" s="36">
        <v>105091</v>
      </c>
      <c r="F85" s="37">
        <v>59323.73</v>
      </c>
      <c r="G85" s="36">
        <v>4500</v>
      </c>
      <c r="H85" s="37">
        <v>18084</v>
      </c>
      <c r="I85" s="38">
        <v>12000</v>
      </c>
      <c r="J85" s="38">
        <f t="shared" si="1"/>
        <v>15683.26999999999</v>
      </c>
      <c r="K85" s="12"/>
    </row>
    <row r="86" spans="1:11" x14ac:dyDescent="0.25">
      <c r="A86" s="1" t="s">
        <v>3</v>
      </c>
      <c r="B86" s="33" t="s">
        <v>56</v>
      </c>
      <c r="C86" s="34" t="s">
        <v>245</v>
      </c>
      <c r="D86" s="35" t="s">
        <v>246</v>
      </c>
      <c r="E86" s="36">
        <v>393360</v>
      </c>
      <c r="F86" s="37">
        <v>317781.19</v>
      </c>
      <c r="G86" s="36">
        <v>17000</v>
      </c>
      <c r="H86" s="37">
        <v>5800</v>
      </c>
      <c r="I86" s="38">
        <v>15000</v>
      </c>
      <c r="J86" s="38">
        <f t="shared" si="1"/>
        <v>54778.81</v>
      </c>
      <c r="K86" s="12"/>
    </row>
    <row r="87" spans="1:11" x14ac:dyDescent="0.25">
      <c r="A87" s="1" t="s">
        <v>3</v>
      </c>
      <c r="B87" s="33" t="s">
        <v>56</v>
      </c>
      <c r="C87" s="34" t="s">
        <v>247</v>
      </c>
      <c r="D87" s="35" t="s">
        <v>248</v>
      </c>
      <c r="E87" s="36">
        <v>199320</v>
      </c>
      <c r="F87" s="37">
        <v>134996.07</v>
      </c>
      <c r="G87" s="36">
        <v>13000</v>
      </c>
      <c r="H87" s="37">
        <v>8900</v>
      </c>
      <c r="I87" s="38">
        <v>15000</v>
      </c>
      <c r="J87" s="38">
        <f t="shared" si="1"/>
        <v>40423.929999999993</v>
      </c>
      <c r="K87" s="12"/>
    </row>
    <row r="88" spans="1:11" x14ac:dyDescent="0.25">
      <c r="A88" s="1" t="s">
        <v>3</v>
      </c>
      <c r="B88" s="33" t="s">
        <v>56</v>
      </c>
      <c r="C88" s="34" t="s">
        <v>249</v>
      </c>
      <c r="D88" s="35" t="s">
        <v>250</v>
      </c>
      <c r="E88" s="36">
        <v>291065.5</v>
      </c>
      <c r="F88" s="37">
        <v>244680.89</v>
      </c>
      <c r="G88" s="36">
        <v>10000</v>
      </c>
      <c r="H88" s="37">
        <v>10147</v>
      </c>
      <c r="I88" s="38">
        <v>1000</v>
      </c>
      <c r="J88" s="38">
        <f t="shared" si="1"/>
        <v>35237.609999999986</v>
      </c>
      <c r="K88" s="12"/>
    </row>
    <row r="89" spans="1:11" x14ac:dyDescent="0.25">
      <c r="A89" s="1" t="s">
        <v>3</v>
      </c>
      <c r="B89" s="33" t="s">
        <v>56</v>
      </c>
      <c r="C89" s="34" t="s">
        <v>251</v>
      </c>
      <c r="D89" s="35" t="s">
        <v>252</v>
      </c>
      <c r="E89" s="36">
        <v>736027</v>
      </c>
      <c r="F89" s="37">
        <v>645767.03</v>
      </c>
      <c r="G89" s="36">
        <v>35000</v>
      </c>
      <c r="H89" s="37">
        <v>32425</v>
      </c>
      <c r="I89" s="38">
        <v>17000</v>
      </c>
      <c r="J89" s="38">
        <f t="shared" si="1"/>
        <v>40834.969999999972</v>
      </c>
      <c r="K89" s="12"/>
    </row>
    <row r="90" spans="1:11" x14ac:dyDescent="0.25">
      <c r="A90" s="1" t="s">
        <v>3</v>
      </c>
      <c r="B90" s="33" t="s">
        <v>56</v>
      </c>
      <c r="C90" s="34" t="s">
        <v>253</v>
      </c>
      <c r="D90" s="35" t="s">
        <v>254</v>
      </c>
      <c r="E90" s="36">
        <v>239969.42</v>
      </c>
      <c r="F90" s="37">
        <v>207319.73</v>
      </c>
      <c r="G90" s="36">
        <v>5000</v>
      </c>
      <c r="H90" s="37">
        <v>8441</v>
      </c>
      <c r="I90" s="38">
        <v>3000</v>
      </c>
      <c r="J90" s="38">
        <f t="shared" si="1"/>
        <v>21208.690000000002</v>
      </c>
      <c r="K90" s="12"/>
    </row>
    <row r="91" spans="1:11" x14ac:dyDescent="0.25">
      <c r="A91" s="1" t="s">
        <v>3</v>
      </c>
      <c r="B91" s="33" t="s">
        <v>56</v>
      </c>
      <c r="C91" s="34" t="s">
        <v>255</v>
      </c>
      <c r="D91" s="35" t="s">
        <v>256</v>
      </c>
      <c r="E91" s="36">
        <v>200000</v>
      </c>
      <c r="F91" s="37">
        <v>32004.47</v>
      </c>
      <c r="G91" s="36">
        <v>0</v>
      </c>
      <c r="H91" s="37">
        <v>1300</v>
      </c>
      <c r="I91" s="38">
        <v>3000</v>
      </c>
      <c r="J91" s="38">
        <f t="shared" si="1"/>
        <v>163695.53</v>
      </c>
      <c r="K91" s="12"/>
    </row>
    <row r="92" spans="1:11" x14ac:dyDescent="0.25">
      <c r="A92" s="1" t="s">
        <v>3</v>
      </c>
      <c r="B92" s="33" t="s">
        <v>56</v>
      </c>
      <c r="C92" s="34" t="s">
        <v>257</v>
      </c>
      <c r="D92" s="35" t="s">
        <v>258</v>
      </c>
      <c r="E92" s="36">
        <v>55000</v>
      </c>
      <c r="F92" s="37">
        <v>0</v>
      </c>
      <c r="G92" s="36">
        <v>16000</v>
      </c>
      <c r="H92" s="37">
        <v>16000</v>
      </c>
      <c r="I92" s="38">
        <v>15000</v>
      </c>
      <c r="J92" s="38">
        <f t="shared" si="1"/>
        <v>24000</v>
      </c>
      <c r="K92" s="12"/>
    </row>
    <row r="93" spans="1:11" x14ac:dyDescent="0.25">
      <c r="A93" s="1" t="s">
        <v>3</v>
      </c>
      <c r="B93" s="33" t="s">
        <v>56</v>
      </c>
      <c r="C93" s="34" t="s">
        <v>259</v>
      </c>
      <c r="D93" s="35" t="s">
        <v>260</v>
      </c>
      <c r="E93" s="36">
        <v>211230.39</v>
      </c>
      <c r="F93" s="37">
        <v>149299.59</v>
      </c>
      <c r="G93" s="36">
        <v>15500</v>
      </c>
      <c r="H93" s="37">
        <v>3022</v>
      </c>
      <c r="I93" s="38">
        <v>14000</v>
      </c>
      <c r="J93" s="38">
        <f t="shared" si="1"/>
        <v>44908.800000000017</v>
      </c>
      <c r="K93" s="12"/>
    </row>
    <row r="94" spans="1:11" x14ac:dyDescent="0.25">
      <c r="A94" s="1" t="s">
        <v>3</v>
      </c>
      <c r="B94" s="33" t="s">
        <v>56</v>
      </c>
      <c r="C94" s="34" t="s">
        <v>261</v>
      </c>
      <c r="D94" s="35" t="s">
        <v>262</v>
      </c>
      <c r="E94" s="36">
        <v>423551</v>
      </c>
      <c r="F94" s="37">
        <v>234607.41</v>
      </c>
      <c r="G94" s="36">
        <v>26000</v>
      </c>
      <c r="H94" s="37">
        <v>7136</v>
      </c>
      <c r="I94" s="38">
        <v>8000</v>
      </c>
      <c r="J94" s="38">
        <f t="shared" si="1"/>
        <v>173807.59</v>
      </c>
      <c r="K94" s="12"/>
    </row>
    <row r="95" spans="1:11" x14ac:dyDescent="0.25">
      <c r="A95" s="1" t="s">
        <v>3</v>
      </c>
      <c r="B95" s="33" t="s">
        <v>56</v>
      </c>
      <c r="C95" s="34" t="s">
        <v>263</v>
      </c>
      <c r="D95" s="35" t="s">
        <v>264</v>
      </c>
      <c r="E95" s="36">
        <v>66469</v>
      </c>
      <c r="F95" s="37">
        <v>40327.440000000002</v>
      </c>
      <c r="G95" s="36">
        <v>10000</v>
      </c>
      <c r="H95" s="37">
        <v>3300</v>
      </c>
      <c r="I95" s="38">
        <v>3000</v>
      </c>
      <c r="J95" s="38">
        <f t="shared" si="1"/>
        <v>19841.559999999998</v>
      </c>
      <c r="K95" s="12"/>
    </row>
    <row r="96" spans="1:11" x14ac:dyDescent="0.25">
      <c r="A96" s="1" t="s">
        <v>3</v>
      </c>
      <c r="B96" s="33" t="s">
        <v>56</v>
      </c>
      <c r="C96" s="34" t="s">
        <v>265</v>
      </c>
      <c r="D96" s="35" t="s">
        <v>266</v>
      </c>
      <c r="E96" s="36">
        <v>103000</v>
      </c>
      <c r="F96" s="37">
        <v>60310.94</v>
      </c>
      <c r="G96" s="36">
        <v>0</v>
      </c>
      <c r="H96" s="37">
        <v>1668</v>
      </c>
      <c r="I96" s="38">
        <v>15000</v>
      </c>
      <c r="J96" s="38">
        <f t="shared" si="1"/>
        <v>26021.059999999998</v>
      </c>
      <c r="K96" s="12"/>
    </row>
    <row r="97" spans="1:11" x14ac:dyDescent="0.25">
      <c r="A97" s="1" t="s">
        <v>3</v>
      </c>
      <c r="B97" s="33" t="s">
        <v>56</v>
      </c>
      <c r="C97" s="34" t="s">
        <v>267</v>
      </c>
      <c r="D97" s="35" t="s">
        <v>268</v>
      </c>
      <c r="E97" s="36">
        <v>55000</v>
      </c>
      <c r="F97" s="37">
        <v>1656.38</v>
      </c>
      <c r="G97" s="36">
        <v>2500</v>
      </c>
      <c r="H97" s="37">
        <v>1321</v>
      </c>
      <c r="I97" s="38">
        <v>500</v>
      </c>
      <c r="J97" s="38">
        <f t="shared" si="1"/>
        <v>51522.62</v>
      </c>
      <c r="K97" s="12"/>
    </row>
    <row r="98" spans="1:11" x14ac:dyDescent="0.25">
      <c r="A98" s="1" t="s">
        <v>3</v>
      </c>
      <c r="B98" s="33" t="s">
        <v>56</v>
      </c>
      <c r="C98" s="34" t="s">
        <v>269</v>
      </c>
      <c r="D98" s="35" t="s">
        <v>270</v>
      </c>
      <c r="E98" s="36">
        <v>144000</v>
      </c>
      <c r="F98" s="37">
        <v>123398.87</v>
      </c>
      <c r="G98" s="36">
        <v>0</v>
      </c>
      <c r="H98" s="37">
        <v>4078</v>
      </c>
      <c r="I98" s="38">
        <v>3000</v>
      </c>
      <c r="J98" s="38">
        <f t="shared" si="1"/>
        <v>13523.130000000005</v>
      </c>
      <c r="K98" s="12"/>
    </row>
    <row r="99" spans="1:11" x14ac:dyDescent="0.25">
      <c r="A99" s="1" t="s">
        <v>3</v>
      </c>
      <c r="B99" s="33" t="s">
        <v>56</v>
      </c>
      <c r="C99" s="34" t="s">
        <v>271</v>
      </c>
      <c r="D99" s="35" t="s">
        <v>272</v>
      </c>
      <c r="E99" s="36">
        <v>120000.3</v>
      </c>
      <c r="F99" s="37">
        <v>93705.88</v>
      </c>
      <c r="G99" s="36">
        <v>7000</v>
      </c>
      <c r="H99" s="37">
        <v>420</v>
      </c>
      <c r="I99" s="38">
        <v>1000</v>
      </c>
      <c r="J99" s="38">
        <f t="shared" si="1"/>
        <v>24874.42</v>
      </c>
      <c r="K99" s="12"/>
    </row>
    <row r="100" spans="1:11" x14ac:dyDescent="0.25">
      <c r="A100" s="1" t="s">
        <v>3</v>
      </c>
      <c r="B100" s="33" t="s">
        <v>56</v>
      </c>
      <c r="C100" s="34" t="s">
        <v>273</v>
      </c>
      <c r="D100" s="35" t="s">
        <v>274</v>
      </c>
      <c r="E100" s="36">
        <v>90825</v>
      </c>
      <c r="F100" s="37">
        <v>60061.2</v>
      </c>
      <c r="G100" s="36">
        <v>10000</v>
      </c>
      <c r="H100" s="37">
        <v>8900</v>
      </c>
      <c r="I100" s="38">
        <v>8000</v>
      </c>
      <c r="J100" s="38">
        <f t="shared" si="1"/>
        <v>13863.800000000003</v>
      </c>
      <c r="K100" s="12"/>
    </row>
    <row r="101" spans="1:11" x14ac:dyDescent="0.25">
      <c r="A101" s="1" t="s">
        <v>3</v>
      </c>
      <c r="B101" s="33" t="s">
        <v>56</v>
      </c>
      <c r="C101" s="34" t="s">
        <v>275</v>
      </c>
      <c r="D101" s="35" t="s">
        <v>276</v>
      </c>
      <c r="E101" s="36">
        <v>224670</v>
      </c>
      <c r="F101" s="37">
        <v>105412.59</v>
      </c>
      <c r="G101" s="36">
        <v>0</v>
      </c>
      <c r="H101" s="37">
        <v>630</v>
      </c>
      <c r="I101" s="38">
        <v>1000</v>
      </c>
      <c r="J101" s="38">
        <f t="shared" si="1"/>
        <v>117627.41</v>
      </c>
      <c r="K101" s="12"/>
    </row>
    <row r="102" spans="1:11" x14ac:dyDescent="0.25">
      <c r="A102" s="1" t="s">
        <v>3</v>
      </c>
      <c r="B102" s="33" t="s">
        <v>56</v>
      </c>
      <c r="C102" s="34" t="s">
        <v>277</v>
      </c>
      <c r="D102" s="35" t="s">
        <v>169</v>
      </c>
      <c r="E102" s="36">
        <v>50000</v>
      </c>
      <c r="F102" s="37">
        <v>0</v>
      </c>
      <c r="G102" s="36">
        <v>20000</v>
      </c>
      <c r="H102" s="37">
        <v>20000</v>
      </c>
      <c r="I102" s="38">
        <v>8000</v>
      </c>
      <c r="J102" s="38">
        <f t="shared" si="1"/>
        <v>22000</v>
      </c>
      <c r="K102" s="12"/>
    </row>
    <row r="103" spans="1:11" x14ac:dyDescent="0.25">
      <c r="A103" s="1" t="s">
        <v>3</v>
      </c>
      <c r="B103" s="33" t="s">
        <v>56</v>
      </c>
      <c r="C103" s="34" t="s">
        <v>278</v>
      </c>
      <c r="D103" s="35" t="s">
        <v>279</v>
      </c>
      <c r="E103" s="36">
        <v>100000</v>
      </c>
      <c r="F103" s="37">
        <v>60224.91</v>
      </c>
      <c r="G103" s="36">
        <v>7500</v>
      </c>
      <c r="H103" s="37">
        <v>942</v>
      </c>
      <c r="I103" s="38">
        <v>12000</v>
      </c>
      <c r="J103" s="38">
        <f t="shared" si="1"/>
        <v>26833.089999999997</v>
      </c>
      <c r="K103" s="12"/>
    </row>
    <row r="104" spans="1:11" x14ac:dyDescent="0.25">
      <c r="A104" s="1" t="s">
        <v>3</v>
      </c>
      <c r="B104" s="33" t="s">
        <v>56</v>
      </c>
      <c r="C104" s="34" t="s">
        <v>280</v>
      </c>
      <c r="D104" s="35" t="s">
        <v>281</v>
      </c>
      <c r="E104" s="36">
        <v>86150</v>
      </c>
      <c r="F104" s="37">
        <v>51215.95</v>
      </c>
      <c r="G104" s="36">
        <v>3500</v>
      </c>
      <c r="H104" s="37">
        <v>0</v>
      </c>
      <c r="I104" s="38">
        <v>1000</v>
      </c>
      <c r="J104" s="38">
        <f t="shared" si="1"/>
        <v>33934.050000000003</v>
      </c>
      <c r="K104" s="12"/>
    </row>
    <row r="105" spans="1:11" x14ac:dyDescent="0.25">
      <c r="A105" s="1" t="s">
        <v>3</v>
      </c>
      <c r="B105" s="33" t="s">
        <v>56</v>
      </c>
      <c r="C105" s="34" t="s">
        <v>282</v>
      </c>
      <c r="D105" s="35" t="s">
        <v>283</v>
      </c>
      <c r="E105" s="36">
        <v>150000</v>
      </c>
      <c r="F105" s="37">
        <v>84790.62</v>
      </c>
      <c r="G105" s="36">
        <v>17000</v>
      </c>
      <c r="H105" s="37">
        <v>1563</v>
      </c>
      <c r="I105" s="38">
        <v>500</v>
      </c>
      <c r="J105" s="38">
        <f t="shared" si="1"/>
        <v>63146.380000000005</v>
      </c>
      <c r="K105" s="12"/>
    </row>
    <row r="106" spans="1:11" x14ac:dyDescent="0.25">
      <c r="A106" s="1" t="s">
        <v>3</v>
      </c>
      <c r="B106" s="33" t="s">
        <v>56</v>
      </c>
      <c r="C106" s="34" t="s">
        <v>284</v>
      </c>
      <c r="D106" s="35" t="s">
        <v>285</v>
      </c>
      <c r="E106" s="36">
        <v>342584.56</v>
      </c>
      <c r="F106" s="37">
        <v>197405.11</v>
      </c>
      <c r="G106" s="36">
        <v>15000</v>
      </c>
      <c r="H106" s="37">
        <v>14745</v>
      </c>
      <c r="I106" s="38">
        <v>11000</v>
      </c>
      <c r="J106" s="38">
        <f t="shared" si="1"/>
        <v>119434.45000000001</v>
      </c>
      <c r="K106" s="12"/>
    </row>
    <row r="107" spans="1:11" x14ac:dyDescent="0.25">
      <c r="A107" s="1" t="s">
        <v>3</v>
      </c>
      <c r="B107" s="33" t="s">
        <v>56</v>
      </c>
      <c r="C107" s="34" t="s">
        <v>286</v>
      </c>
      <c r="D107" s="35" t="s">
        <v>287</v>
      </c>
      <c r="E107" s="36">
        <v>110000</v>
      </c>
      <c r="F107" s="37">
        <v>22105.83</v>
      </c>
      <c r="G107" s="36">
        <v>2000</v>
      </c>
      <c r="H107" s="37">
        <v>500</v>
      </c>
      <c r="I107" s="38">
        <v>2000</v>
      </c>
      <c r="J107" s="38">
        <f t="shared" si="1"/>
        <v>85394.17</v>
      </c>
      <c r="K107" s="12"/>
    </row>
    <row r="108" spans="1:11" x14ac:dyDescent="0.25">
      <c r="A108" s="1" t="s">
        <v>3</v>
      </c>
      <c r="B108" s="33" t="s">
        <v>56</v>
      </c>
      <c r="C108" s="34" t="s">
        <v>288</v>
      </c>
      <c r="D108" s="35" t="s">
        <v>289</v>
      </c>
      <c r="E108" s="36">
        <v>200000</v>
      </c>
      <c r="F108" s="37">
        <v>6837.76</v>
      </c>
      <c r="G108" s="36">
        <v>950</v>
      </c>
      <c r="H108" s="37">
        <v>1700</v>
      </c>
      <c r="I108" s="38">
        <v>2000</v>
      </c>
      <c r="J108" s="38">
        <f t="shared" si="1"/>
        <v>189462.24</v>
      </c>
      <c r="K108" s="12"/>
    </row>
    <row r="109" spans="1:11" x14ac:dyDescent="0.25">
      <c r="A109" s="1" t="s">
        <v>3</v>
      </c>
      <c r="B109" s="33" t="s">
        <v>56</v>
      </c>
      <c r="C109" s="34" t="s">
        <v>290</v>
      </c>
      <c r="D109" s="35" t="s">
        <v>291</v>
      </c>
      <c r="E109" s="36">
        <v>275000</v>
      </c>
      <c r="F109" s="37">
        <v>6593.86</v>
      </c>
      <c r="G109" s="36">
        <v>120200</v>
      </c>
      <c r="H109" s="37">
        <v>120200</v>
      </c>
      <c r="I109" s="38">
        <v>123400</v>
      </c>
      <c r="J109" s="38">
        <f t="shared" si="1"/>
        <v>24806.140000000014</v>
      </c>
      <c r="K109" s="12"/>
    </row>
    <row r="110" spans="1:11" x14ac:dyDescent="0.25">
      <c r="A110" s="1" t="s">
        <v>3</v>
      </c>
      <c r="B110" s="33" t="s">
        <v>56</v>
      </c>
      <c r="C110" s="34" t="s">
        <v>292</v>
      </c>
      <c r="D110" s="35" t="s">
        <v>293</v>
      </c>
      <c r="E110" s="36">
        <v>95000</v>
      </c>
      <c r="F110" s="37">
        <v>3690.73</v>
      </c>
      <c r="G110" s="36">
        <v>5000</v>
      </c>
      <c r="H110" s="37">
        <v>1648</v>
      </c>
      <c r="I110" s="38">
        <v>1000</v>
      </c>
      <c r="J110" s="38">
        <f t="shared" si="1"/>
        <v>88661.27</v>
      </c>
      <c r="K110" s="12"/>
    </row>
    <row r="111" spans="1:11" x14ac:dyDescent="0.25">
      <c r="A111" s="1" t="s">
        <v>3</v>
      </c>
      <c r="B111" s="33" t="s">
        <v>56</v>
      </c>
      <c r="C111" s="34" t="s">
        <v>294</v>
      </c>
      <c r="D111" s="35" t="s">
        <v>295</v>
      </c>
      <c r="E111" s="36">
        <v>90000</v>
      </c>
      <c r="F111" s="37">
        <v>6897.36</v>
      </c>
      <c r="G111" s="36">
        <v>19000</v>
      </c>
      <c r="H111" s="37">
        <v>38287</v>
      </c>
      <c r="I111" s="38">
        <v>38000</v>
      </c>
      <c r="J111" s="38">
        <f t="shared" si="1"/>
        <v>6815.6399999999994</v>
      </c>
      <c r="K111" s="12"/>
    </row>
    <row r="112" spans="1:11" x14ac:dyDescent="0.25">
      <c r="A112" s="1" t="s">
        <v>3</v>
      </c>
      <c r="B112" s="33" t="s">
        <v>56</v>
      </c>
      <c r="C112" s="34" t="s">
        <v>296</v>
      </c>
      <c r="D112" s="35" t="s">
        <v>297</v>
      </c>
      <c r="E112" s="36">
        <v>30300</v>
      </c>
      <c r="F112" s="37">
        <v>115.7</v>
      </c>
      <c r="G112" s="36">
        <v>0</v>
      </c>
      <c r="H112" s="37">
        <v>8500</v>
      </c>
      <c r="I112" s="38">
        <v>15000</v>
      </c>
      <c r="J112" s="38">
        <f t="shared" si="1"/>
        <v>6684.2999999999993</v>
      </c>
      <c r="K112" s="12"/>
    </row>
    <row r="113" spans="1:11" x14ac:dyDescent="0.25">
      <c r="A113" s="1" t="s">
        <v>3</v>
      </c>
      <c r="B113" s="33" t="s">
        <v>56</v>
      </c>
      <c r="C113" s="34" t="s">
        <v>298</v>
      </c>
      <c r="D113" s="35" t="s">
        <v>299</v>
      </c>
      <c r="E113" s="36">
        <v>4800</v>
      </c>
      <c r="F113" s="37">
        <v>0</v>
      </c>
      <c r="G113" s="36">
        <v>0</v>
      </c>
      <c r="H113" s="37">
        <v>0</v>
      </c>
      <c r="I113" s="38">
        <v>1500</v>
      </c>
      <c r="J113" s="38">
        <f t="shared" si="1"/>
        <v>3300</v>
      </c>
      <c r="K113" s="12"/>
    </row>
    <row r="114" spans="1:11" x14ac:dyDescent="0.25">
      <c r="A114" s="1" t="s">
        <v>3</v>
      </c>
      <c r="B114" s="33" t="s">
        <v>56</v>
      </c>
      <c r="C114" s="34" t="s">
        <v>300</v>
      </c>
      <c r="D114" s="35" t="s">
        <v>301</v>
      </c>
      <c r="E114" s="36">
        <v>9000</v>
      </c>
      <c r="F114" s="37">
        <v>0</v>
      </c>
      <c r="G114" s="36">
        <v>1000</v>
      </c>
      <c r="H114" s="37">
        <v>500</v>
      </c>
      <c r="I114" s="38">
        <v>3000</v>
      </c>
      <c r="J114" s="38">
        <f t="shared" si="1"/>
        <v>5500</v>
      </c>
      <c r="K114" s="12"/>
    </row>
    <row r="115" spans="1:11" x14ac:dyDescent="0.25">
      <c r="A115" s="1" t="s">
        <v>3</v>
      </c>
      <c r="B115" s="33" t="s">
        <v>56</v>
      </c>
      <c r="C115" s="34" t="s">
        <v>302</v>
      </c>
      <c r="D115" s="35" t="s">
        <v>303</v>
      </c>
      <c r="E115" s="36">
        <v>30000</v>
      </c>
      <c r="F115" s="37">
        <v>0</v>
      </c>
      <c r="G115" s="36">
        <v>1000</v>
      </c>
      <c r="H115" s="37">
        <v>0</v>
      </c>
      <c r="I115" s="38">
        <v>2000</v>
      </c>
      <c r="J115" s="38">
        <f t="shared" si="1"/>
        <v>28000</v>
      </c>
      <c r="K115" s="12"/>
    </row>
    <row r="116" spans="1:11" x14ac:dyDescent="0.25">
      <c r="A116" s="1" t="s">
        <v>3</v>
      </c>
      <c r="B116" s="33" t="s">
        <v>56</v>
      </c>
      <c r="C116" s="34" t="s">
        <v>304</v>
      </c>
      <c r="D116" s="35" t="s">
        <v>305</v>
      </c>
      <c r="E116" s="36">
        <v>10500</v>
      </c>
      <c r="F116" s="37">
        <v>0</v>
      </c>
      <c r="G116" s="36">
        <v>1000</v>
      </c>
      <c r="H116" s="37">
        <v>1000</v>
      </c>
      <c r="I116" s="38">
        <v>8000</v>
      </c>
      <c r="J116" s="38">
        <f t="shared" si="1"/>
        <v>1500</v>
      </c>
      <c r="K116" s="12"/>
    </row>
    <row r="117" spans="1:11" x14ac:dyDescent="0.25">
      <c r="A117" s="1" t="s">
        <v>3</v>
      </c>
      <c r="B117" s="33" t="s">
        <v>56</v>
      </c>
      <c r="C117" s="34" t="s">
        <v>306</v>
      </c>
      <c r="D117" s="35" t="s">
        <v>307</v>
      </c>
      <c r="E117" s="36">
        <v>4000</v>
      </c>
      <c r="F117" s="37">
        <v>0</v>
      </c>
      <c r="G117" s="36">
        <v>500</v>
      </c>
      <c r="H117" s="37">
        <v>500</v>
      </c>
      <c r="I117" s="38">
        <v>500</v>
      </c>
      <c r="J117" s="38">
        <f t="shared" si="1"/>
        <v>3000</v>
      </c>
      <c r="K117" s="12"/>
    </row>
    <row r="118" spans="1:11" x14ac:dyDescent="0.25">
      <c r="A118" s="1" t="s">
        <v>3</v>
      </c>
      <c r="B118" s="33" t="s">
        <v>56</v>
      </c>
      <c r="C118" s="34" t="s">
        <v>308</v>
      </c>
      <c r="D118" s="35" t="s">
        <v>309</v>
      </c>
      <c r="E118" s="36">
        <v>17900</v>
      </c>
      <c r="F118" s="37">
        <v>0</v>
      </c>
      <c r="G118" s="36">
        <v>1000</v>
      </c>
      <c r="H118" s="37">
        <v>0</v>
      </c>
      <c r="I118" s="38">
        <v>1000</v>
      </c>
      <c r="J118" s="38">
        <f t="shared" si="1"/>
        <v>16900</v>
      </c>
      <c r="K118" s="12"/>
    </row>
    <row r="119" spans="1:11" x14ac:dyDescent="0.25">
      <c r="A119" s="1" t="s">
        <v>3</v>
      </c>
      <c r="B119" s="33" t="s">
        <v>56</v>
      </c>
      <c r="C119" s="34" t="s">
        <v>310</v>
      </c>
      <c r="D119" s="35" t="s">
        <v>311</v>
      </c>
      <c r="E119" s="36">
        <v>350000</v>
      </c>
      <c r="F119" s="37">
        <v>0</v>
      </c>
      <c r="G119" s="36">
        <v>2000</v>
      </c>
      <c r="H119" s="37">
        <v>0</v>
      </c>
      <c r="I119" s="38">
        <v>2000</v>
      </c>
      <c r="J119" s="38">
        <f t="shared" si="1"/>
        <v>348000</v>
      </c>
      <c r="K119" s="12"/>
    </row>
    <row r="120" spans="1:11" ht="13.8" thickBot="1" x14ac:dyDescent="0.3">
      <c r="A120" s="1" t="s">
        <v>3</v>
      </c>
      <c r="B120" s="33" t="s">
        <v>56</v>
      </c>
      <c r="C120" s="34" t="s">
        <v>312</v>
      </c>
      <c r="D120" s="35" t="s">
        <v>313</v>
      </c>
      <c r="E120" s="36">
        <v>49000</v>
      </c>
      <c r="F120" s="37">
        <v>0</v>
      </c>
      <c r="G120" s="36">
        <v>0</v>
      </c>
      <c r="H120" s="37">
        <v>5000</v>
      </c>
      <c r="I120" s="38">
        <v>2000</v>
      </c>
      <c r="J120" s="38">
        <f t="shared" si="1"/>
        <v>42000</v>
      </c>
      <c r="K120" s="12"/>
    </row>
    <row r="121" spans="1:11" ht="13.8" thickBot="1" x14ac:dyDescent="0.3">
      <c r="A121" s="1" t="s">
        <v>3</v>
      </c>
      <c r="B121" s="28" t="s">
        <v>102</v>
      </c>
      <c r="C121" s="29"/>
      <c r="D121" s="30"/>
      <c r="E121" s="31">
        <v>44405285.530000001</v>
      </c>
      <c r="F121" s="32">
        <v>23647624.140000001</v>
      </c>
      <c r="G121" s="31">
        <v>4273669</v>
      </c>
      <c r="H121" s="32">
        <v>4258467.2</v>
      </c>
      <c r="I121" s="32">
        <v>2353708.4</v>
      </c>
      <c r="J121" s="32">
        <v>14145485.789999999</v>
      </c>
      <c r="K121" s="12"/>
    </row>
    <row r="122" spans="1:11" ht="13.8" thickBot="1" x14ac:dyDescent="0.3">
      <c r="A122" s="1" t="s">
        <v>3</v>
      </c>
      <c r="B122" s="28" t="s">
        <v>314</v>
      </c>
      <c r="C122" s="29"/>
      <c r="D122" s="30"/>
      <c r="E122" s="31"/>
      <c r="F122" s="32"/>
      <c r="G122" s="31"/>
      <c r="H122" s="32"/>
      <c r="I122" s="32"/>
      <c r="J122" s="32"/>
      <c r="K122" s="12"/>
    </row>
    <row r="123" spans="1:11" x14ac:dyDescent="0.25">
      <c r="A123" s="1" t="s">
        <v>3</v>
      </c>
      <c r="B123" s="33" t="s">
        <v>315</v>
      </c>
      <c r="C123" s="34" t="s">
        <v>316</v>
      </c>
      <c r="D123" s="35" t="s">
        <v>317</v>
      </c>
      <c r="E123" s="36">
        <v>284200</v>
      </c>
      <c r="F123" s="37">
        <v>14.18</v>
      </c>
      <c r="G123" s="36">
        <v>11000</v>
      </c>
      <c r="H123" s="37">
        <v>11000</v>
      </c>
      <c r="I123" s="38">
        <v>3000</v>
      </c>
      <c r="J123" s="38">
        <f t="shared" ref="J123:J137" si="2">E123-(F123+H123+I123)</f>
        <v>270185.82</v>
      </c>
      <c r="K123" s="12"/>
    </row>
    <row r="124" spans="1:11" x14ac:dyDescent="0.25">
      <c r="A124" s="1" t="s">
        <v>3</v>
      </c>
      <c r="B124" s="33" t="s">
        <v>315</v>
      </c>
      <c r="C124" s="34" t="s">
        <v>318</v>
      </c>
      <c r="D124" s="35" t="s">
        <v>319</v>
      </c>
      <c r="E124" s="36">
        <v>66277.02</v>
      </c>
      <c r="F124" s="37">
        <v>38297.9</v>
      </c>
      <c r="G124" s="36">
        <v>1150</v>
      </c>
      <c r="H124" s="37">
        <v>1150</v>
      </c>
      <c r="I124" s="38">
        <v>2700</v>
      </c>
      <c r="J124" s="38">
        <f t="shared" si="2"/>
        <v>24129.120000000003</v>
      </c>
      <c r="K124" s="12"/>
    </row>
    <row r="125" spans="1:11" x14ac:dyDescent="0.25">
      <c r="A125" s="1" t="s">
        <v>3</v>
      </c>
      <c r="B125" s="33" t="s">
        <v>315</v>
      </c>
      <c r="C125" s="34" t="s">
        <v>320</v>
      </c>
      <c r="D125" s="35" t="s">
        <v>321</v>
      </c>
      <c r="E125" s="36">
        <v>48311.77</v>
      </c>
      <c r="F125" s="37">
        <v>31613.02</v>
      </c>
      <c r="G125" s="36">
        <v>1700</v>
      </c>
      <c r="H125" s="37">
        <v>1700</v>
      </c>
      <c r="I125" s="38">
        <v>4000</v>
      </c>
      <c r="J125" s="38">
        <f t="shared" si="2"/>
        <v>10998.749999999993</v>
      </c>
      <c r="K125" s="12"/>
    </row>
    <row r="126" spans="1:11" x14ac:dyDescent="0.25">
      <c r="A126" s="1" t="s">
        <v>3</v>
      </c>
      <c r="B126" s="33" t="s">
        <v>315</v>
      </c>
      <c r="C126" s="34" t="s">
        <v>322</v>
      </c>
      <c r="D126" s="35" t="s">
        <v>323</v>
      </c>
      <c r="E126" s="36">
        <v>50000</v>
      </c>
      <c r="F126" s="37">
        <v>21508.880000000001</v>
      </c>
      <c r="G126" s="36">
        <v>0</v>
      </c>
      <c r="H126" s="37">
        <v>0</v>
      </c>
      <c r="I126" s="38">
        <v>3000</v>
      </c>
      <c r="J126" s="38">
        <f t="shared" si="2"/>
        <v>25491.119999999999</v>
      </c>
      <c r="K126" s="12"/>
    </row>
    <row r="127" spans="1:11" x14ac:dyDescent="0.25">
      <c r="A127" s="1" t="s">
        <v>3</v>
      </c>
      <c r="B127" s="33" t="s">
        <v>315</v>
      </c>
      <c r="C127" s="34" t="s">
        <v>324</v>
      </c>
      <c r="D127" s="35" t="s">
        <v>325</v>
      </c>
      <c r="E127" s="36">
        <v>63556.639999999999</v>
      </c>
      <c r="F127" s="37">
        <v>23189.46</v>
      </c>
      <c r="G127" s="36">
        <v>5000</v>
      </c>
      <c r="H127" s="37">
        <v>5000</v>
      </c>
      <c r="I127" s="38">
        <v>4000</v>
      </c>
      <c r="J127" s="38">
        <f t="shared" si="2"/>
        <v>31367.18</v>
      </c>
      <c r="K127" s="12"/>
    </row>
    <row r="128" spans="1:11" x14ac:dyDescent="0.25">
      <c r="A128" s="1" t="s">
        <v>3</v>
      </c>
      <c r="B128" s="33" t="s">
        <v>315</v>
      </c>
      <c r="C128" s="34" t="s">
        <v>326</v>
      </c>
      <c r="D128" s="35" t="s">
        <v>327</v>
      </c>
      <c r="E128" s="36">
        <v>40368.89</v>
      </c>
      <c r="F128" s="37">
        <v>12303.86</v>
      </c>
      <c r="G128" s="36">
        <v>0</v>
      </c>
      <c r="H128" s="37">
        <v>0</v>
      </c>
      <c r="I128" s="38">
        <v>4700</v>
      </c>
      <c r="J128" s="38">
        <f t="shared" si="2"/>
        <v>23365.03</v>
      </c>
      <c r="K128" s="12"/>
    </row>
    <row r="129" spans="1:11" x14ac:dyDescent="0.25">
      <c r="A129" s="1" t="s">
        <v>3</v>
      </c>
      <c r="B129" s="33" t="s">
        <v>18</v>
      </c>
      <c r="C129" s="34" t="s">
        <v>328</v>
      </c>
      <c r="D129" s="35" t="s">
        <v>329</v>
      </c>
      <c r="E129" s="36">
        <v>48000</v>
      </c>
      <c r="F129" s="37">
        <v>246.44</v>
      </c>
      <c r="G129" s="36">
        <v>15000</v>
      </c>
      <c r="H129" s="37">
        <v>15000</v>
      </c>
      <c r="I129" s="38">
        <v>5500</v>
      </c>
      <c r="J129" s="38">
        <f t="shared" si="2"/>
        <v>27253.559999999998</v>
      </c>
      <c r="K129" s="12"/>
    </row>
    <row r="130" spans="1:11" x14ac:dyDescent="0.25">
      <c r="A130" s="1" t="s">
        <v>3</v>
      </c>
      <c r="B130" s="33" t="s">
        <v>56</v>
      </c>
      <c r="C130" s="34" t="s">
        <v>330</v>
      </c>
      <c r="D130" s="35" t="s">
        <v>331</v>
      </c>
      <c r="E130" s="36">
        <v>547734</v>
      </c>
      <c r="F130" s="37">
        <v>510860</v>
      </c>
      <c r="G130" s="36">
        <v>0</v>
      </c>
      <c r="H130" s="37">
        <v>26874</v>
      </c>
      <c r="I130" s="38">
        <v>5000</v>
      </c>
      <c r="J130" s="38">
        <f t="shared" si="2"/>
        <v>5000</v>
      </c>
      <c r="K130" s="12"/>
    </row>
    <row r="131" spans="1:11" x14ac:dyDescent="0.25">
      <c r="A131" s="1" t="s">
        <v>3</v>
      </c>
      <c r="B131" s="33" t="s">
        <v>56</v>
      </c>
      <c r="C131" s="34" t="s">
        <v>332</v>
      </c>
      <c r="D131" s="35" t="s">
        <v>333</v>
      </c>
      <c r="E131" s="36">
        <v>108900</v>
      </c>
      <c r="F131" s="37">
        <v>6.66</v>
      </c>
      <c r="G131" s="36">
        <v>3000</v>
      </c>
      <c r="H131" s="37">
        <v>593</v>
      </c>
      <c r="I131" s="38">
        <v>10600</v>
      </c>
      <c r="J131" s="38">
        <f t="shared" si="2"/>
        <v>97700.34</v>
      </c>
      <c r="K131" s="12"/>
    </row>
    <row r="132" spans="1:11" x14ac:dyDescent="0.25">
      <c r="A132" s="1" t="s">
        <v>3</v>
      </c>
      <c r="B132" s="33" t="s">
        <v>334</v>
      </c>
      <c r="C132" s="34" t="s">
        <v>335</v>
      </c>
      <c r="D132" s="35" t="s">
        <v>336</v>
      </c>
      <c r="E132" s="36">
        <v>121000</v>
      </c>
      <c r="F132" s="37">
        <v>3035.44</v>
      </c>
      <c r="G132" s="36">
        <v>10000</v>
      </c>
      <c r="H132" s="37">
        <v>10210.200000000001</v>
      </c>
      <c r="I132" s="38">
        <v>37500</v>
      </c>
      <c r="J132" s="38">
        <f t="shared" si="2"/>
        <v>70254.36</v>
      </c>
      <c r="K132" s="12"/>
    </row>
    <row r="133" spans="1:11" x14ac:dyDescent="0.25">
      <c r="A133" s="1" t="s">
        <v>3</v>
      </c>
      <c r="B133" s="33" t="s">
        <v>334</v>
      </c>
      <c r="C133" s="34" t="s">
        <v>337</v>
      </c>
      <c r="D133" s="35" t="s">
        <v>338</v>
      </c>
      <c r="E133" s="36">
        <v>30000</v>
      </c>
      <c r="F133" s="37">
        <v>0</v>
      </c>
      <c r="G133" s="36">
        <v>0</v>
      </c>
      <c r="H133" s="37">
        <v>0</v>
      </c>
      <c r="I133" s="38">
        <v>8000</v>
      </c>
      <c r="J133" s="38">
        <f t="shared" si="2"/>
        <v>22000</v>
      </c>
      <c r="K133" s="12"/>
    </row>
    <row r="134" spans="1:11" x14ac:dyDescent="0.25">
      <c r="A134" s="1" t="s">
        <v>3</v>
      </c>
      <c r="B134" s="33" t="s">
        <v>334</v>
      </c>
      <c r="C134" s="34" t="s">
        <v>339</v>
      </c>
      <c r="D134" s="35" t="s">
        <v>340</v>
      </c>
      <c r="E134" s="36">
        <v>200000</v>
      </c>
      <c r="F134" s="37">
        <v>55.85</v>
      </c>
      <c r="G134" s="36">
        <v>5000</v>
      </c>
      <c r="H134" s="37">
        <v>5000</v>
      </c>
      <c r="I134" s="38">
        <v>15000</v>
      </c>
      <c r="J134" s="38">
        <f t="shared" si="2"/>
        <v>179944.15</v>
      </c>
      <c r="K134" s="12"/>
    </row>
    <row r="135" spans="1:11" x14ac:dyDescent="0.25">
      <c r="A135" s="1" t="s">
        <v>3</v>
      </c>
      <c r="B135" s="33" t="s">
        <v>334</v>
      </c>
      <c r="C135" s="34" t="s">
        <v>341</v>
      </c>
      <c r="D135" s="35" t="s">
        <v>342</v>
      </c>
      <c r="E135" s="36">
        <v>150000</v>
      </c>
      <c r="F135" s="37">
        <v>55.85</v>
      </c>
      <c r="G135" s="36">
        <v>7000</v>
      </c>
      <c r="H135" s="37">
        <v>7000</v>
      </c>
      <c r="I135" s="38">
        <v>15000</v>
      </c>
      <c r="J135" s="38">
        <f t="shared" si="2"/>
        <v>127944.15</v>
      </c>
      <c r="K135" s="12"/>
    </row>
    <row r="136" spans="1:11" x14ac:dyDescent="0.25">
      <c r="A136" s="1" t="s">
        <v>3</v>
      </c>
      <c r="B136" s="33" t="s">
        <v>334</v>
      </c>
      <c r="C136" s="34" t="s">
        <v>343</v>
      </c>
      <c r="D136" s="35" t="s">
        <v>344</v>
      </c>
      <c r="E136" s="36">
        <v>35000</v>
      </c>
      <c r="F136" s="37">
        <v>790.96</v>
      </c>
      <c r="G136" s="36">
        <v>10000</v>
      </c>
      <c r="H136" s="37">
        <v>10000</v>
      </c>
      <c r="I136" s="38">
        <v>20000</v>
      </c>
      <c r="J136" s="38">
        <f t="shared" si="2"/>
        <v>4209.0400000000009</v>
      </c>
      <c r="K136" s="12"/>
    </row>
    <row r="137" spans="1:11" ht="13.8" thickBot="1" x14ac:dyDescent="0.3">
      <c r="A137" s="1" t="s">
        <v>3</v>
      </c>
      <c r="B137" s="33" t="s">
        <v>334</v>
      </c>
      <c r="C137" s="34" t="s">
        <v>345</v>
      </c>
      <c r="D137" s="35" t="s">
        <v>346</v>
      </c>
      <c r="E137" s="36">
        <v>16500</v>
      </c>
      <c r="F137" s="37">
        <v>0</v>
      </c>
      <c r="G137" s="36">
        <v>0</v>
      </c>
      <c r="H137" s="37">
        <v>6500</v>
      </c>
      <c r="I137" s="38">
        <v>6000</v>
      </c>
      <c r="J137" s="38">
        <f t="shared" si="2"/>
        <v>4000</v>
      </c>
      <c r="K137" s="12"/>
    </row>
    <row r="138" spans="1:11" ht="13.8" thickBot="1" x14ac:dyDescent="0.3">
      <c r="A138" s="1" t="s">
        <v>3</v>
      </c>
      <c r="B138" s="28" t="s">
        <v>347</v>
      </c>
      <c r="C138" s="29"/>
      <c r="D138" s="30"/>
      <c r="E138" s="31">
        <v>1809848.3200000001</v>
      </c>
      <c r="F138" s="32">
        <v>641978.5</v>
      </c>
      <c r="G138" s="31">
        <v>68850</v>
      </c>
      <c r="H138" s="32">
        <v>100027.2</v>
      </c>
      <c r="I138" s="32">
        <v>144000</v>
      </c>
      <c r="J138" s="32">
        <v>923842.63</v>
      </c>
      <c r="K138" s="12"/>
    </row>
    <row r="139" spans="1:11" ht="13.8" thickBot="1" x14ac:dyDescent="0.3">
      <c r="A139" s="1" t="s">
        <v>3</v>
      </c>
      <c r="B139" s="39"/>
      <c r="C139" s="40"/>
      <c r="D139" s="41" t="s">
        <v>103</v>
      </c>
      <c r="E139" s="42">
        <f>SUM(E12:E138)/2</f>
        <v>46426133.849999994</v>
      </c>
      <c r="F139" s="43">
        <f>SUM(F12:F138)/2</f>
        <v>24289602.665000003</v>
      </c>
      <c r="G139" s="42">
        <f>SUM(G12:G138)/2</f>
        <v>4347519</v>
      </c>
      <c r="H139" s="44">
        <f>SUM(H12:H138)/2</f>
        <v>4363494.3999999994</v>
      </c>
      <c r="I139" s="44">
        <f>SUM(I12:I138)/2</f>
        <v>2510708.4</v>
      </c>
      <c r="J139" s="44">
        <f>E139-(F139+H139+I139)</f>
        <v>15262328.384999994</v>
      </c>
      <c r="K139" s="45"/>
    </row>
    <row r="140" spans="1:11" x14ac:dyDescent="0.25">
      <c r="A140" s="1" t="s">
        <v>3</v>
      </c>
      <c r="C140" s="13"/>
      <c r="E140" s="12"/>
      <c r="F140" s="12"/>
      <c r="G140" s="12"/>
      <c r="H140" s="12"/>
      <c r="I140" s="12"/>
      <c r="J140" s="12"/>
      <c r="K140" s="12"/>
    </row>
  </sheetData>
  <mergeCells count="2">
    <mergeCell ref="E9:F9"/>
    <mergeCell ref="G9:H9"/>
  </mergeCells>
  <pageMargins left="0.78740157480314965" right="0.78740157480314965" top="0.98425196850393704" bottom="0.69" header="0.51181102362204722" footer="0.51181102362204722"/>
  <pageSetup paperSize="9" scale="76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3:K140"/>
  <sheetViews>
    <sheetView showGridLines="0" topLeftCell="A7" zoomScaleNormal="10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348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33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ht="13.8" thickBot="1" x14ac:dyDescent="0.3">
      <c r="A13" s="1" t="s">
        <v>3</v>
      </c>
      <c r="B13" s="33" t="s">
        <v>349</v>
      </c>
      <c r="C13" s="34" t="s">
        <v>350</v>
      </c>
      <c r="D13" s="35" t="s">
        <v>351</v>
      </c>
      <c r="E13" s="36">
        <v>150000</v>
      </c>
      <c r="F13" s="37">
        <v>86886.39</v>
      </c>
      <c r="G13" s="36">
        <v>20000</v>
      </c>
      <c r="H13" s="37">
        <v>0</v>
      </c>
      <c r="I13" s="38">
        <v>20000</v>
      </c>
      <c r="J13" s="38">
        <f>E13-(F13+H13+I13)</f>
        <v>43113.61</v>
      </c>
      <c r="K13" s="12"/>
    </row>
    <row r="14" spans="1:11" ht="13.8" thickBot="1" x14ac:dyDescent="0.3">
      <c r="A14" s="1" t="s">
        <v>3</v>
      </c>
      <c r="B14" s="28" t="s">
        <v>59</v>
      </c>
      <c r="C14" s="29"/>
      <c r="D14" s="30"/>
      <c r="E14" s="31">
        <v>150000</v>
      </c>
      <c r="F14" s="32">
        <v>86886.39</v>
      </c>
      <c r="G14" s="31">
        <v>20000</v>
      </c>
      <c r="H14" s="32">
        <v>0</v>
      </c>
      <c r="I14" s="32">
        <v>20000</v>
      </c>
      <c r="J14" s="32">
        <v>43113.61</v>
      </c>
      <c r="K14" s="12"/>
    </row>
    <row r="15" spans="1:11" ht="13.8" thickBot="1" x14ac:dyDescent="0.3">
      <c r="A15" s="1" t="s">
        <v>3</v>
      </c>
      <c r="B15" s="28" t="s">
        <v>314</v>
      </c>
      <c r="C15" s="29"/>
      <c r="D15" s="30"/>
      <c r="E15" s="31"/>
      <c r="F15" s="32"/>
      <c r="G15" s="31"/>
      <c r="H15" s="32"/>
      <c r="I15" s="32"/>
      <c r="J15" s="32"/>
      <c r="K15" s="12"/>
    </row>
    <row r="16" spans="1:11" x14ac:dyDescent="0.25">
      <c r="A16" s="1" t="s">
        <v>3</v>
      </c>
      <c r="B16" s="33" t="s">
        <v>352</v>
      </c>
      <c r="C16" s="34" t="s">
        <v>23</v>
      </c>
      <c r="D16" s="35" t="s">
        <v>353</v>
      </c>
      <c r="E16" s="36">
        <v>243049</v>
      </c>
      <c r="F16" s="37">
        <v>0</v>
      </c>
      <c r="G16" s="36">
        <v>0</v>
      </c>
      <c r="H16" s="37">
        <v>0</v>
      </c>
      <c r="I16" s="38">
        <v>44442.7</v>
      </c>
      <c r="J16" s="38">
        <f t="shared" ref="J16:J79" si="0">E16-(F16+H16+I16)</f>
        <v>198606.3</v>
      </c>
      <c r="K16" s="12"/>
    </row>
    <row r="17" spans="1:11" x14ac:dyDescent="0.25">
      <c r="A17" s="1" t="s">
        <v>3</v>
      </c>
      <c r="B17" s="33" t="s">
        <v>352</v>
      </c>
      <c r="C17" s="34" t="s">
        <v>23</v>
      </c>
      <c r="D17" s="35" t="s">
        <v>354</v>
      </c>
      <c r="E17" s="36">
        <v>220000</v>
      </c>
      <c r="F17" s="37">
        <v>0</v>
      </c>
      <c r="G17" s="36">
        <v>0</v>
      </c>
      <c r="H17" s="37">
        <v>0</v>
      </c>
      <c r="I17" s="38">
        <v>219900</v>
      </c>
      <c r="J17" s="38">
        <f t="shared" si="0"/>
        <v>100</v>
      </c>
      <c r="K17" s="12"/>
    </row>
    <row r="18" spans="1:11" x14ac:dyDescent="0.25">
      <c r="A18" s="1" t="s">
        <v>3</v>
      </c>
      <c r="B18" s="33" t="s">
        <v>352</v>
      </c>
      <c r="C18" s="34" t="s">
        <v>23</v>
      </c>
      <c r="D18" s="35" t="s">
        <v>355</v>
      </c>
      <c r="E18" s="36">
        <v>111980</v>
      </c>
      <c r="F18" s="37">
        <v>0</v>
      </c>
      <c r="G18" s="36">
        <v>0</v>
      </c>
      <c r="H18" s="37">
        <v>0</v>
      </c>
      <c r="I18" s="38">
        <v>111980</v>
      </c>
      <c r="J18" s="38">
        <f t="shared" si="0"/>
        <v>0</v>
      </c>
      <c r="K18" s="12"/>
    </row>
    <row r="19" spans="1:11" x14ac:dyDescent="0.25">
      <c r="A19" s="1" t="s">
        <v>3</v>
      </c>
      <c r="B19" s="33" t="s">
        <v>352</v>
      </c>
      <c r="C19" s="34" t="s">
        <v>23</v>
      </c>
      <c r="D19" s="35" t="s">
        <v>356</v>
      </c>
      <c r="E19" s="36">
        <v>1637000</v>
      </c>
      <c r="F19" s="37">
        <v>0</v>
      </c>
      <c r="G19" s="36">
        <v>0</v>
      </c>
      <c r="H19" s="37">
        <v>0</v>
      </c>
      <c r="I19" s="38">
        <v>28000</v>
      </c>
      <c r="J19" s="38">
        <f t="shared" si="0"/>
        <v>1609000</v>
      </c>
      <c r="K19" s="12"/>
    </row>
    <row r="20" spans="1:11" x14ac:dyDescent="0.25">
      <c r="A20" s="1" t="s">
        <v>3</v>
      </c>
      <c r="B20" s="33" t="s">
        <v>352</v>
      </c>
      <c r="C20" s="34" t="s">
        <v>357</v>
      </c>
      <c r="D20" s="35" t="s">
        <v>358</v>
      </c>
      <c r="E20" s="36">
        <v>852754</v>
      </c>
      <c r="F20" s="37">
        <v>3000</v>
      </c>
      <c r="G20" s="36">
        <v>0</v>
      </c>
      <c r="H20" s="37">
        <v>0</v>
      </c>
      <c r="I20" s="38">
        <v>44000</v>
      </c>
      <c r="J20" s="38">
        <f t="shared" si="0"/>
        <v>805754</v>
      </c>
      <c r="K20" s="12"/>
    </row>
    <row r="21" spans="1:11" x14ac:dyDescent="0.25">
      <c r="A21" s="1" t="s">
        <v>3</v>
      </c>
      <c r="B21" s="33" t="s">
        <v>352</v>
      </c>
      <c r="C21" s="34" t="s">
        <v>359</v>
      </c>
      <c r="D21" s="35" t="s">
        <v>360</v>
      </c>
      <c r="E21" s="36">
        <v>180000</v>
      </c>
      <c r="F21" s="37">
        <v>15000</v>
      </c>
      <c r="G21" s="36">
        <v>0</v>
      </c>
      <c r="H21" s="37">
        <v>0</v>
      </c>
      <c r="I21" s="38">
        <v>175000</v>
      </c>
      <c r="J21" s="38">
        <f t="shared" si="0"/>
        <v>-10000</v>
      </c>
      <c r="K21" s="12"/>
    </row>
    <row r="22" spans="1:11" x14ac:dyDescent="0.25">
      <c r="A22" s="1" t="s">
        <v>3</v>
      </c>
      <c r="B22" s="33" t="s">
        <v>352</v>
      </c>
      <c r="C22" s="34" t="s">
        <v>361</v>
      </c>
      <c r="D22" s="35" t="s">
        <v>362</v>
      </c>
      <c r="E22" s="36">
        <v>3991334</v>
      </c>
      <c r="F22" s="37">
        <v>200000</v>
      </c>
      <c r="G22" s="36">
        <v>0</v>
      </c>
      <c r="H22" s="37">
        <v>0</v>
      </c>
      <c r="I22" s="38">
        <v>160000</v>
      </c>
      <c r="J22" s="38">
        <f t="shared" si="0"/>
        <v>3631334</v>
      </c>
      <c r="K22" s="12"/>
    </row>
    <row r="23" spans="1:11" x14ac:dyDescent="0.25">
      <c r="A23" s="1" t="s">
        <v>3</v>
      </c>
      <c r="B23" s="33" t="s">
        <v>18</v>
      </c>
      <c r="C23" s="34" t="s">
        <v>23</v>
      </c>
      <c r="D23" s="35" t="s">
        <v>363</v>
      </c>
      <c r="E23" s="36">
        <v>1000</v>
      </c>
      <c r="F23" s="37">
        <v>0</v>
      </c>
      <c r="G23" s="36">
        <v>0</v>
      </c>
      <c r="H23" s="37">
        <v>0</v>
      </c>
      <c r="I23" s="38">
        <v>1000</v>
      </c>
      <c r="J23" s="38">
        <f t="shared" si="0"/>
        <v>0</v>
      </c>
      <c r="K23" s="12"/>
    </row>
    <row r="24" spans="1:11" x14ac:dyDescent="0.25">
      <c r="A24" s="1" t="s">
        <v>3</v>
      </c>
      <c r="B24" s="33" t="s">
        <v>18</v>
      </c>
      <c r="C24" s="34" t="s">
        <v>23</v>
      </c>
      <c r="D24" s="35" t="s">
        <v>364</v>
      </c>
      <c r="E24" s="36">
        <v>1000</v>
      </c>
      <c r="F24" s="37">
        <v>0</v>
      </c>
      <c r="G24" s="36">
        <v>0</v>
      </c>
      <c r="H24" s="37">
        <v>0</v>
      </c>
      <c r="I24" s="38">
        <v>1000</v>
      </c>
      <c r="J24" s="38">
        <f t="shared" si="0"/>
        <v>0</v>
      </c>
      <c r="K24" s="12"/>
    </row>
    <row r="25" spans="1:11" x14ac:dyDescent="0.25">
      <c r="A25" s="1" t="s">
        <v>3</v>
      </c>
      <c r="B25" s="33" t="s">
        <v>18</v>
      </c>
      <c r="C25" s="34" t="s">
        <v>23</v>
      </c>
      <c r="D25" s="35" t="s">
        <v>365</v>
      </c>
      <c r="E25" s="36">
        <v>500000</v>
      </c>
      <c r="F25" s="37">
        <v>0</v>
      </c>
      <c r="G25" s="36">
        <v>0</v>
      </c>
      <c r="H25" s="37">
        <v>0</v>
      </c>
      <c r="I25" s="38">
        <v>5000</v>
      </c>
      <c r="J25" s="38">
        <f t="shared" si="0"/>
        <v>495000</v>
      </c>
      <c r="K25" s="12"/>
    </row>
    <row r="26" spans="1:11" x14ac:dyDescent="0.25">
      <c r="A26" s="1" t="s">
        <v>3</v>
      </c>
      <c r="B26" s="33" t="s">
        <v>18</v>
      </c>
      <c r="C26" s="34" t="s">
        <v>366</v>
      </c>
      <c r="D26" s="35" t="s">
        <v>367</v>
      </c>
      <c r="E26" s="36">
        <v>6002505.8499999996</v>
      </c>
      <c r="F26" s="37">
        <v>5711997.5899999999</v>
      </c>
      <c r="G26" s="36">
        <v>41500</v>
      </c>
      <c r="H26" s="37">
        <v>74700</v>
      </c>
      <c r="I26" s="38">
        <v>15000</v>
      </c>
      <c r="J26" s="38">
        <f t="shared" si="0"/>
        <v>200808.25999999978</v>
      </c>
      <c r="K26" s="12"/>
    </row>
    <row r="27" spans="1:11" x14ac:dyDescent="0.25">
      <c r="A27" s="1" t="s">
        <v>3</v>
      </c>
      <c r="B27" s="33" t="s">
        <v>18</v>
      </c>
      <c r="C27" s="34" t="s">
        <v>368</v>
      </c>
      <c r="D27" s="35" t="s">
        <v>369</v>
      </c>
      <c r="E27" s="36">
        <v>23632190.199999999</v>
      </c>
      <c r="F27" s="37">
        <v>22533008.760000002</v>
      </c>
      <c r="G27" s="36">
        <v>184000</v>
      </c>
      <c r="H27" s="37">
        <v>143675</v>
      </c>
      <c r="I27" s="38">
        <v>52000</v>
      </c>
      <c r="J27" s="38">
        <f t="shared" si="0"/>
        <v>903506.43999999762</v>
      </c>
      <c r="K27" s="12"/>
    </row>
    <row r="28" spans="1:11" x14ac:dyDescent="0.25">
      <c r="A28" s="1" t="s">
        <v>3</v>
      </c>
      <c r="B28" s="33" t="s">
        <v>18</v>
      </c>
      <c r="C28" s="34" t="s">
        <v>370</v>
      </c>
      <c r="D28" s="35" t="s">
        <v>371</v>
      </c>
      <c r="E28" s="36">
        <v>4354306.88</v>
      </c>
      <c r="F28" s="37">
        <v>4050972.09</v>
      </c>
      <c r="G28" s="36">
        <v>17000</v>
      </c>
      <c r="H28" s="37">
        <v>24521.200000000001</v>
      </c>
      <c r="I28" s="38">
        <v>5000</v>
      </c>
      <c r="J28" s="38">
        <f t="shared" si="0"/>
        <v>273813.58999999985</v>
      </c>
      <c r="K28" s="12"/>
    </row>
    <row r="29" spans="1:11" x14ac:dyDescent="0.25">
      <c r="A29" s="1" t="s">
        <v>3</v>
      </c>
      <c r="B29" s="33" t="s">
        <v>18</v>
      </c>
      <c r="C29" s="34" t="s">
        <v>372</v>
      </c>
      <c r="D29" s="35" t="s">
        <v>373</v>
      </c>
      <c r="E29" s="36">
        <v>5200000</v>
      </c>
      <c r="F29" s="37">
        <v>29471.88</v>
      </c>
      <c r="G29" s="36">
        <v>20000</v>
      </c>
      <c r="H29" s="37">
        <v>2000</v>
      </c>
      <c r="I29" s="38">
        <v>25000</v>
      </c>
      <c r="J29" s="38">
        <f t="shared" si="0"/>
        <v>5143528.12</v>
      </c>
      <c r="K29" s="12"/>
    </row>
    <row r="30" spans="1:11" x14ac:dyDescent="0.25">
      <c r="A30" s="1" t="s">
        <v>3</v>
      </c>
      <c r="B30" s="33" t="s">
        <v>18</v>
      </c>
      <c r="C30" s="34" t="s">
        <v>374</v>
      </c>
      <c r="D30" s="35" t="s">
        <v>375</v>
      </c>
      <c r="E30" s="36">
        <v>9000000</v>
      </c>
      <c r="F30" s="37">
        <v>28946.02</v>
      </c>
      <c r="G30" s="36">
        <v>40000</v>
      </c>
      <c r="H30" s="37">
        <v>23250</v>
      </c>
      <c r="I30" s="38">
        <v>20000</v>
      </c>
      <c r="J30" s="38">
        <f t="shared" si="0"/>
        <v>8927803.9800000004</v>
      </c>
      <c r="K30" s="12"/>
    </row>
    <row r="31" spans="1:11" x14ac:dyDescent="0.25">
      <c r="A31" s="1" t="s">
        <v>3</v>
      </c>
      <c r="B31" s="33" t="s">
        <v>18</v>
      </c>
      <c r="C31" s="34" t="s">
        <v>376</v>
      </c>
      <c r="D31" s="35" t="s">
        <v>377</v>
      </c>
      <c r="E31" s="36">
        <v>500000</v>
      </c>
      <c r="F31" s="37">
        <v>5096.04</v>
      </c>
      <c r="G31" s="36">
        <v>53000</v>
      </c>
      <c r="H31" s="37">
        <v>49500</v>
      </c>
      <c r="I31" s="38">
        <v>42400</v>
      </c>
      <c r="J31" s="38">
        <f t="shared" si="0"/>
        <v>403003.95999999996</v>
      </c>
      <c r="K31" s="12"/>
    </row>
    <row r="32" spans="1:11" x14ac:dyDescent="0.25">
      <c r="A32" s="1" t="s">
        <v>3</v>
      </c>
      <c r="B32" s="33" t="s">
        <v>18</v>
      </c>
      <c r="C32" s="34" t="s">
        <v>378</v>
      </c>
      <c r="D32" s="35" t="s">
        <v>379</v>
      </c>
      <c r="E32" s="36">
        <v>295000</v>
      </c>
      <c r="F32" s="37">
        <v>6220.66</v>
      </c>
      <c r="G32" s="36">
        <v>700</v>
      </c>
      <c r="H32" s="37">
        <v>700</v>
      </c>
      <c r="I32" s="38">
        <v>5000</v>
      </c>
      <c r="J32" s="38">
        <f t="shared" si="0"/>
        <v>283079.34000000003</v>
      </c>
      <c r="K32" s="12"/>
    </row>
    <row r="33" spans="1:11" x14ac:dyDescent="0.25">
      <c r="A33" s="1" t="s">
        <v>3</v>
      </c>
      <c r="B33" s="33" t="s">
        <v>18</v>
      </c>
      <c r="C33" s="34" t="s">
        <v>380</v>
      </c>
      <c r="D33" s="35" t="s">
        <v>381</v>
      </c>
      <c r="E33" s="36">
        <v>31758074</v>
      </c>
      <c r="F33" s="37">
        <v>868750</v>
      </c>
      <c r="G33" s="36">
        <v>800000</v>
      </c>
      <c r="H33" s="37">
        <v>1218550</v>
      </c>
      <c r="I33" s="38">
        <v>1718550</v>
      </c>
      <c r="J33" s="38">
        <f t="shared" si="0"/>
        <v>27952224</v>
      </c>
      <c r="K33" s="12"/>
    </row>
    <row r="34" spans="1:11" x14ac:dyDescent="0.25">
      <c r="A34" s="1" t="s">
        <v>3</v>
      </c>
      <c r="B34" s="33" t="s">
        <v>18</v>
      </c>
      <c r="C34" s="34" t="s">
        <v>382</v>
      </c>
      <c r="D34" s="35" t="s">
        <v>383</v>
      </c>
      <c r="E34" s="36">
        <v>600000</v>
      </c>
      <c r="F34" s="37">
        <v>5053.18</v>
      </c>
      <c r="G34" s="36">
        <v>1000</v>
      </c>
      <c r="H34" s="37">
        <v>1000</v>
      </c>
      <c r="I34" s="38">
        <v>1000</v>
      </c>
      <c r="J34" s="38">
        <f t="shared" si="0"/>
        <v>592946.81999999995</v>
      </c>
      <c r="K34" s="12"/>
    </row>
    <row r="35" spans="1:11" x14ac:dyDescent="0.25">
      <c r="A35" s="1" t="s">
        <v>3</v>
      </c>
      <c r="B35" s="33" t="s">
        <v>18</v>
      </c>
      <c r="C35" s="34" t="s">
        <v>384</v>
      </c>
      <c r="D35" s="35" t="s">
        <v>385</v>
      </c>
      <c r="E35" s="36">
        <v>11925000</v>
      </c>
      <c r="F35" s="37">
        <v>17617.849999999999</v>
      </c>
      <c r="G35" s="36">
        <v>1000</v>
      </c>
      <c r="H35" s="37">
        <v>0</v>
      </c>
      <c r="I35" s="38">
        <v>500</v>
      </c>
      <c r="J35" s="38">
        <f t="shared" si="0"/>
        <v>11906882.15</v>
      </c>
      <c r="K35" s="12"/>
    </row>
    <row r="36" spans="1:11" x14ac:dyDescent="0.25">
      <c r="A36" s="1" t="s">
        <v>3</v>
      </c>
      <c r="B36" s="33" t="s">
        <v>18</v>
      </c>
      <c r="C36" s="34" t="s">
        <v>386</v>
      </c>
      <c r="D36" s="35" t="s">
        <v>387</v>
      </c>
      <c r="E36" s="36">
        <v>32500</v>
      </c>
      <c r="F36" s="37">
        <v>0</v>
      </c>
      <c r="G36" s="36">
        <v>10000</v>
      </c>
      <c r="H36" s="37">
        <v>5600</v>
      </c>
      <c r="I36" s="38">
        <v>5000</v>
      </c>
      <c r="J36" s="38">
        <f t="shared" si="0"/>
        <v>21900</v>
      </c>
      <c r="K36" s="12"/>
    </row>
    <row r="37" spans="1:11" x14ac:dyDescent="0.25">
      <c r="A37" s="1" t="s">
        <v>3</v>
      </c>
      <c r="B37" s="33" t="s">
        <v>18</v>
      </c>
      <c r="C37" s="34" t="s">
        <v>388</v>
      </c>
      <c r="D37" s="35" t="s">
        <v>389</v>
      </c>
      <c r="E37" s="36">
        <v>4500000</v>
      </c>
      <c r="F37" s="37">
        <v>12705.74</v>
      </c>
      <c r="G37" s="36">
        <v>20000</v>
      </c>
      <c r="H37" s="37">
        <v>1000</v>
      </c>
      <c r="I37" s="38">
        <v>20000</v>
      </c>
      <c r="J37" s="38">
        <f t="shared" si="0"/>
        <v>4466294.26</v>
      </c>
      <c r="K37" s="12"/>
    </row>
    <row r="38" spans="1:11" x14ac:dyDescent="0.25">
      <c r="A38" s="1" t="s">
        <v>3</v>
      </c>
      <c r="B38" s="33" t="s">
        <v>18</v>
      </c>
      <c r="C38" s="34" t="s">
        <v>390</v>
      </c>
      <c r="D38" s="35" t="s">
        <v>391</v>
      </c>
      <c r="E38" s="36">
        <v>650000</v>
      </c>
      <c r="F38" s="37">
        <v>8239.69</v>
      </c>
      <c r="G38" s="36">
        <v>2000</v>
      </c>
      <c r="H38" s="37">
        <v>0</v>
      </c>
      <c r="I38" s="38">
        <v>500</v>
      </c>
      <c r="J38" s="38">
        <f t="shared" si="0"/>
        <v>641260.31000000006</v>
      </c>
      <c r="K38" s="12"/>
    </row>
    <row r="39" spans="1:11" x14ac:dyDescent="0.25">
      <c r="A39" s="1" t="s">
        <v>3</v>
      </c>
      <c r="B39" s="33" t="s">
        <v>18</v>
      </c>
      <c r="C39" s="34" t="s">
        <v>392</v>
      </c>
      <c r="D39" s="35" t="s">
        <v>393</v>
      </c>
      <c r="E39" s="36">
        <v>2900000</v>
      </c>
      <c r="F39" s="37">
        <v>76931.11</v>
      </c>
      <c r="G39" s="36">
        <v>27000</v>
      </c>
      <c r="H39" s="37">
        <v>7000</v>
      </c>
      <c r="I39" s="38">
        <v>44757</v>
      </c>
      <c r="J39" s="38">
        <f t="shared" si="0"/>
        <v>2771311.89</v>
      </c>
      <c r="K39" s="12"/>
    </row>
    <row r="40" spans="1:11" x14ac:dyDescent="0.25">
      <c r="A40" s="1" t="s">
        <v>3</v>
      </c>
      <c r="B40" s="33" t="s">
        <v>18</v>
      </c>
      <c r="C40" s="34" t="s">
        <v>394</v>
      </c>
      <c r="D40" s="35" t="s">
        <v>395</v>
      </c>
      <c r="E40" s="36">
        <v>3300000</v>
      </c>
      <c r="F40" s="37">
        <v>3553.24</v>
      </c>
      <c r="G40" s="36">
        <v>0</v>
      </c>
      <c r="H40" s="37">
        <v>0</v>
      </c>
      <c r="I40" s="38">
        <v>1000</v>
      </c>
      <c r="J40" s="38">
        <f t="shared" si="0"/>
        <v>3295446.76</v>
      </c>
      <c r="K40" s="12"/>
    </row>
    <row r="41" spans="1:11" x14ac:dyDescent="0.25">
      <c r="A41" s="1" t="s">
        <v>3</v>
      </c>
      <c r="B41" s="33" t="s">
        <v>18</v>
      </c>
      <c r="C41" s="34" t="s">
        <v>396</v>
      </c>
      <c r="D41" s="35" t="s">
        <v>397</v>
      </c>
      <c r="E41" s="36">
        <v>8993857.8599999994</v>
      </c>
      <c r="F41" s="37">
        <v>8547895.6500000004</v>
      </c>
      <c r="G41" s="36">
        <v>71000</v>
      </c>
      <c r="H41" s="37">
        <v>131650</v>
      </c>
      <c r="I41" s="38">
        <v>37000</v>
      </c>
      <c r="J41" s="38">
        <f t="shared" si="0"/>
        <v>277312.20999999903</v>
      </c>
      <c r="K41" s="12"/>
    </row>
    <row r="42" spans="1:11" x14ac:dyDescent="0.25">
      <c r="A42" s="1" t="s">
        <v>3</v>
      </c>
      <c r="B42" s="33" t="s">
        <v>18</v>
      </c>
      <c r="C42" s="34" t="s">
        <v>398</v>
      </c>
      <c r="D42" s="35" t="s">
        <v>399</v>
      </c>
      <c r="E42" s="36">
        <v>2883240</v>
      </c>
      <c r="F42" s="37">
        <v>2864148.63</v>
      </c>
      <c r="G42" s="36">
        <v>1500</v>
      </c>
      <c r="H42" s="37">
        <v>6900</v>
      </c>
      <c r="I42" s="38">
        <v>6070</v>
      </c>
      <c r="J42" s="38">
        <f t="shared" si="0"/>
        <v>6121.3700000001118</v>
      </c>
      <c r="K42" s="12"/>
    </row>
    <row r="43" spans="1:11" x14ac:dyDescent="0.25">
      <c r="A43" s="1" t="s">
        <v>3</v>
      </c>
      <c r="B43" s="33" t="s">
        <v>18</v>
      </c>
      <c r="C43" s="34" t="s">
        <v>400</v>
      </c>
      <c r="D43" s="35" t="s">
        <v>401</v>
      </c>
      <c r="E43" s="36">
        <v>14000000</v>
      </c>
      <c r="F43" s="37">
        <v>356804.07</v>
      </c>
      <c r="G43" s="36">
        <v>68900</v>
      </c>
      <c r="H43" s="37">
        <v>62900</v>
      </c>
      <c r="I43" s="38">
        <v>114779</v>
      </c>
      <c r="J43" s="38">
        <f t="shared" si="0"/>
        <v>13465516.93</v>
      </c>
      <c r="K43" s="12"/>
    </row>
    <row r="44" spans="1:11" x14ac:dyDescent="0.25">
      <c r="A44" s="1" t="s">
        <v>3</v>
      </c>
      <c r="B44" s="33" t="s">
        <v>18</v>
      </c>
      <c r="C44" s="34" t="s">
        <v>402</v>
      </c>
      <c r="D44" s="35" t="s">
        <v>403</v>
      </c>
      <c r="E44" s="36">
        <v>283245</v>
      </c>
      <c r="F44" s="37">
        <v>188096.13</v>
      </c>
      <c r="G44" s="36">
        <v>1000</v>
      </c>
      <c r="H44" s="37">
        <v>1000</v>
      </c>
      <c r="I44" s="38">
        <v>10000</v>
      </c>
      <c r="J44" s="38">
        <f t="shared" si="0"/>
        <v>84148.87</v>
      </c>
      <c r="K44" s="12"/>
    </row>
    <row r="45" spans="1:11" x14ac:dyDescent="0.25">
      <c r="A45" s="1" t="s">
        <v>3</v>
      </c>
      <c r="B45" s="33" t="s">
        <v>18</v>
      </c>
      <c r="C45" s="34" t="s">
        <v>404</v>
      </c>
      <c r="D45" s="35" t="s">
        <v>405</v>
      </c>
      <c r="E45" s="36">
        <v>1065519</v>
      </c>
      <c r="F45" s="37">
        <v>133554.79</v>
      </c>
      <c r="G45" s="36">
        <v>294350</v>
      </c>
      <c r="H45" s="37">
        <v>194350</v>
      </c>
      <c r="I45" s="38">
        <v>350000</v>
      </c>
      <c r="J45" s="38">
        <f t="shared" si="0"/>
        <v>387614.20999999996</v>
      </c>
      <c r="K45" s="12"/>
    </row>
    <row r="46" spans="1:11" x14ac:dyDescent="0.25">
      <c r="A46" s="1" t="s">
        <v>3</v>
      </c>
      <c r="B46" s="33" t="s">
        <v>18</v>
      </c>
      <c r="C46" s="34" t="s">
        <v>406</v>
      </c>
      <c r="D46" s="35" t="s">
        <v>407</v>
      </c>
      <c r="E46" s="36">
        <v>90190</v>
      </c>
      <c r="F46" s="37">
        <v>39545.75</v>
      </c>
      <c r="G46" s="36">
        <v>35000</v>
      </c>
      <c r="H46" s="37">
        <v>15000</v>
      </c>
      <c r="I46" s="38">
        <v>15644</v>
      </c>
      <c r="J46" s="38">
        <f t="shared" si="0"/>
        <v>20000.25</v>
      </c>
      <c r="K46" s="12"/>
    </row>
    <row r="47" spans="1:11" x14ac:dyDescent="0.25">
      <c r="A47" s="1" t="s">
        <v>3</v>
      </c>
      <c r="B47" s="33" t="s">
        <v>18</v>
      </c>
      <c r="C47" s="34" t="s">
        <v>408</v>
      </c>
      <c r="D47" s="35" t="s">
        <v>409</v>
      </c>
      <c r="E47" s="36">
        <v>250000</v>
      </c>
      <c r="F47" s="37">
        <v>0</v>
      </c>
      <c r="G47" s="36">
        <v>1800</v>
      </c>
      <c r="H47" s="37">
        <v>1800</v>
      </c>
      <c r="I47" s="38">
        <v>2000</v>
      </c>
      <c r="J47" s="38">
        <f t="shared" si="0"/>
        <v>246200</v>
      </c>
      <c r="K47" s="12"/>
    </row>
    <row r="48" spans="1:11" x14ac:dyDescent="0.25">
      <c r="A48" s="1" t="s">
        <v>3</v>
      </c>
      <c r="B48" s="33" t="s">
        <v>18</v>
      </c>
      <c r="C48" s="34" t="s">
        <v>410</v>
      </c>
      <c r="D48" s="35" t="s">
        <v>411</v>
      </c>
      <c r="E48" s="36">
        <v>2200000</v>
      </c>
      <c r="F48" s="37">
        <v>0</v>
      </c>
      <c r="G48" s="36">
        <v>9250</v>
      </c>
      <c r="H48" s="37">
        <v>4250</v>
      </c>
      <c r="I48" s="38">
        <v>1500</v>
      </c>
      <c r="J48" s="38">
        <f t="shared" si="0"/>
        <v>2194250</v>
      </c>
      <c r="K48" s="12"/>
    </row>
    <row r="49" spans="1:11" x14ac:dyDescent="0.25">
      <c r="A49" s="1" t="s">
        <v>3</v>
      </c>
      <c r="B49" s="33" t="s">
        <v>18</v>
      </c>
      <c r="C49" s="34" t="s">
        <v>412</v>
      </c>
      <c r="D49" s="35" t="s">
        <v>413</v>
      </c>
      <c r="E49" s="36">
        <v>5700000</v>
      </c>
      <c r="F49" s="37">
        <v>0</v>
      </c>
      <c r="G49" s="36">
        <v>5000</v>
      </c>
      <c r="H49" s="37">
        <v>500</v>
      </c>
      <c r="I49" s="38">
        <v>5000</v>
      </c>
      <c r="J49" s="38">
        <f t="shared" si="0"/>
        <v>5694500</v>
      </c>
      <c r="K49" s="12"/>
    </row>
    <row r="50" spans="1:11" x14ac:dyDescent="0.25">
      <c r="A50" s="1" t="s">
        <v>3</v>
      </c>
      <c r="B50" s="33" t="s">
        <v>18</v>
      </c>
      <c r="C50" s="34" t="s">
        <v>414</v>
      </c>
      <c r="D50" s="35" t="s">
        <v>415</v>
      </c>
      <c r="E50" s="36">
        <v>120000</v>
      </c>
      <c r="F50" s="37">
        <v>2448.8000000000002</v>
      </c>
      <c r="G50" s="36">
        <v>13000</v>
      </c>
      <c r="H50" s="37">
        <v>7000</v>
      </c>
      <c r="I50" s="38">
        <v>6000</v>
      </c>
      <c r="J50" s="38">
        <f t="shared" si="0"/>
        <v>104551.2</v>
      </c>
      <c r="K50" s="12"/>
    </row>
    <row r="51" spans="1:11" x14ac:dyDescent="0.25">
      <c r="A51" s="1" t="s">
        <v>3</v>
      </c>
      <c r="B51" s="33" t="s">
        <v>18</v>
      </c>
      <c r="C51" s="34" t="s">
        <v>416</v>
      </c>
      <c r="D51" s="35" t="s">
        <v>417</v>
      </c>
      <c r="E51" s="36">
        <v>210500</v>
      </c>
      <c r="F51" s="37">
        <v>179088.87</v>
      </c>
      <c r="G51" s="36">
        <v>2000</v>
      </c>
      <c r="H51" s="37">
        <v>2000</v>
      </c>
      <c r="I51" s="38">
        <v>18000</v>
      </c>
      <c r="J51" s="38">
        <f t="shared" si="0"/>
        <v>11411.130000000005</v>
      </c>
      <c r="K51" s="12"/>
    </row>
    <row r="52" spans="1:11" x14ac:dyDescent="0.25">
      <c r="A52" s="1" t="s">
        <v>3</v>
      </c>
      <c r="B52" s="33" t="s">
        <v>18</v>
      </c>
      <c r="C52" s="34" t="s">
        <v>418</v>
      </c>
      <c r="D52" s="35" t="s">
        <v>419</v>
      </c>
      <c r="E52" s="36">
        <v>350000</v>
      </c>
      <c r="F52" s="37">
        <v>3997.28</v>
      </c>
      <c r="G52" s="36">
        <v>4500</v>
      </c>
      <c r="H52" s="37">
        <v>2000</v>
      </c>
      <c r="I52" s="38">
        <v>5200</v>
      </c>
      <c r="J52" s="38">
        <f t="shared" si="0"/>
        <v>338802.72</v>
      </c>
      <c r="K52" s="12"/>
    </row>
    <row r="53" spans="1:11" x14ac:dyDescent="0.25">
      <c r="A53" s="1" t="s">
        <v>3</v>
      </c>
      <c r="B53" s="33" t="s">
        <v>18</v>
      </c>
      <c r="C53" s="34" t="s">
        <v>420</v>
      </c>
      <c r="D53" s="35" t="s">
        <v>421</v>
      </c>
      <c r="E53" s="36">
        <v>80000</v>
      </c>
      <c r="F53" s="37">
        <v>2310.41</v>
      </c>
      <c r="G53" s="36">
        <v>1500</v>
      </c>
      <c r="H53" s="37">
        <v>1500</v>
      </c>
      <c r="I53" s="38">
        <v>1000</v>
      </c>
      <c r="J53" s="38">
        <f t="shared" si="0"/>
        <v>75189.59</v>
      </c>
      <c r="K53" s="12"/>
    </row>
    <row r="54" spans="1:11" x14ac:dyDescent="0.25">
      <c r="A54" s="1" t="s">
        <v>3</v>
      </c>
      <c r="B54" s="33" t="s">
        <v>18</v>
      </c>
      <c r="C54" s="34" t="s">
        <v>422</v>
      </c>
      <c r="D54" s="35" t="s">
        <v>423</v>
      </c>
      <c r="E54" s="36">
        <v>285000</v>
      </c>
      <c r="F54" s="37">
        <v>990.53</v>
      </c>
      <c r="G54" s="36">
        <v>3300</v>
      </c>
      <c r="H54" s="37">
        <v>0</v>
      </c>
      <c r="I54" s="38">
        <v>100</v>
      </c>
      <c r="J54" s="38">
        <f t="shared" si="0"/>
        <v>283909.46999999997</v>
      </c>
      <c r="K54" s="12"/>
    </row>
    <row r="55" spans="1:11" x14ac:dyDescent="0.25">
      <c r="A55" s="1" t="s">
        <v>3</v>
      </c>
      <c r="B55" s="33" t="s">
        <v>18</v>
      </c>
      <c r="C55" s="34" t="s">
        <v>424</v>
      </c>
      <c r="D55" s="35" t="s">
        <v>425</v>
      </c>
      <c r="E55" s="36">
        <v>286000</v>
      </c>
      <c r="F55" s="37">
        <v>4074.62</v>
      </c>
      <c r="G55" s="36">
        <v>1000</v>
      </c>
      <c r="H55" s="37">
        <v>1000</v>
      </c>
      <c r="I55" s="38">
        <v>4000</v>
      </c>
      <c r="J55" s="38">
        <f t="shared" si="0"/>
        <v>276925.38</v>
      </c>
      <c r="K55" s="12"/>
    </row>
    <row r="56" spans="1:11" x14ac:dyDescent="0.25">
      <c r="A56" s="1" t="s">
        <v>3</v>
      </c>
      <c r="B56" s="33" t="s">
        <v>18</v>
      </c>
      <c r="C56" s="34" t="s">
        <v>426</v>
      </c>
      <c r="D56" s="35" t="s">
        <v>427</v>
      </c>
      <c r="E56" s="36">
        <v>277000</v>
      </c>
      <c r="F56" s="37">
        <v>0</v>
      </c>
      <c r="G56" s="36">
        <v>2500</v>
      </c>
      <c r="H56" s="37">
        <v>2500</v>
      </c>
      <c r="I56" s="38">
        <v>13000</v>
      </c>
      <c r="J56" s="38">
        <f t="shared" si="0"/>
        <v>261500</v>
      </c>
      <c r="K56" s="12"/>
    </row>
    <row r="57" spans="1:11" x14ac:dyDescent="0.25">
      <c r="A57" s="1" t="s">
        <v>3</v>
      </c>
      <c r="B57" s="33" t="s">
        <v>18</v>
      </c>
      <c r="C57" s="34" t="s">
        <v>428</v>
      </c>
      <c r="D57" s="35" t="s">
        <v>429</v>
      </c>
      <c r="E57" s="36">
        <v>175000</v>
      </c>
      <c r="F57" s="37">
        <v>0</v>
      </c>
      <c r="G57" s="36">
        <v>1000</v>
      </c>
      <c r="H57" s="37">
        <v>2000</v>
      </c>
      <c r="I57" s="38">
        <v>3000</v>
      </c>
      <c r="J57" s="38">
        <f t="shared" si="0"/>
        <v>170000</v>
      </c>
      <c r="K57" s="12"/>
    </row>
    <row r="58" spans="1:11" x14ac:dyDescent="0.25">
      <c r="A58" s="1" t="s">
        <v>3</v>
      </c>
      <c r="B58" s="33" t="s">
        <v>18</v>
      </c>
      <c r="C58" s="34" t="s">
        <v>430</v>
      </c>
      <c r="D58" s="35" t="s">
        <v>431</v>
      </c>
      <c r="E58" s="36">
        <v>900000</v>
      </c>
      <c r="F58" s="37">
        <v>447.7</v>
      </c>
      <c r="G58" s="36">
        <v>4000</v>
      </c>
      <c r="H58" s="37">
        <v>4000</v>
      </c>
      <c r="I58" s="38">
        <v>3000</v>
      </c>
      <c r="J58" s="38">
        <f t="shared" si="0"/>
        <v>892552.3</v>
      </c>
      <c r="K58" s="12"/>
    </row>
    <row r="59" spans="1:11" x14ac:dyDescent="0.25">
      <c r="A59" s="1" t="s">
        <v>3</v>
      </c>
      <c r="B59" s="33" t="s">
        <v>18</v>
      </c>
      <c r="C59" s="34" t="s">
        <v>432</v>
      </c>
      <c r="D59" s="35" t="s">
        <v>433</v>
      </c>
      <c r="E59" s="36">
        <v>600000</v>
      </c>
      <c r="F59" s="37">
        <v>340.5</v>
      </c>
      <c r="G59" s="36">
        <v>7100</v>
      </c>
      <c r="H59" s="37">
        <v>3000</v>
      </c>
      <c r="I59" s="38">
        <v>8000</v>
      </c>
      <c r="J59" s="38">
        <f t="shared" si="0"/>
        <v>588659.5</v>
      </c>
      <c r="K59" s="12"/>
    </row>
    <row r="60" spans="1:11" x14ac:dyDescent="0.25">
      <c r="A60" s="1" t="s">
        <v>3</v>
      </c>
      <c r="B60" s="33" t="s">
        <v>18</v>
      </c>
      <c r="C60" s="34" t="s">
        <v>434</v>
      </c>
      <c r="D60" s="35" t="s">
        <v>435</v>
      </c>
      <c r="E60" s="36">
        <v>210000</v>
      </c>
      <c r="F60" s="37">
        <v>0</v>
      </c>
      <c r="G60" s="36">
        <v>1000</v>
      </c>
      <c r="H60" s="37">
        <v>1000</v>
      </c>
      <c r="I60" s="38">
        <v>3000</v>
      </c>
      <c r="J60" s="38">
        <f t="shared" si="0"/>
        <v>206000</v>
      </c>
      <c r="K60" s="12"/>
    </row>
    <row r="61" spans="1:11" x14ac:dyDescent="0.25">
      <c r="A61" s="1" t="s">
        <v>3</v>
      </c>
      <c r="B61" s="33" t="s">
        <v>18</v>
      </c>
      <c r="C61" s="34" t="s">
        <v>436</v>
      </c>
      <c r="D61" s="35" t="s">
        <v>437</v>
      </c>
      <c r="E61" s="36">
        <v>95000</v>
      </c>
      <c r="F61" s="37">
        <v>0</v>
      </c>
      <c r="G61" s="36">
        <v>1000</v>
      </c>
      <c r="H61" s="37">
        <v>1000</v>
      </c>
      <c r="I61" s="38">
        <v>1000</v>
      </c>
      <c r="J61" s="38">
        <f t="shared" si="0"/>
        <v>93000</v>
      </c>
      <c r="K61" s="12"/>
    </row>
    <row r="62" spans="1:11" x14ac:dyDescent="0.25">
      <c r="A62" s="1" t="s">
        <v>3</v>
      </c>
      <c r="B62" s="33" t="s">
        <v>18</v>
      </c>
      <c r="C62" s="34" t="s">
        <v>438</v>
      </c>
      <c r="D62" s="35" t="s">
        <v>439</v>
      </c>
      <c r="E62" s="36">
        <v>600000</v>
      </c>
      <c r="F62" s="37">
        <v>182.3</v>
      </c>
      <c r="G62" s="36">
        <v>100000</v>
      </c>
      <c r="H62" s="37">
        <v>62000</v>
      </c>
      <c r="I62" s="38">
        <v>118750</v>
      </c>
      <c r="J62" s="38">
        <f t="shared" si="0"/>
        <v>419067.7</v>
      </c>
      <c r="K62" s="12"/>
    </row>
    <row r="63" spans="1:11" x14ac:dyDescent="0.25">
      <c r="A63" s="1" t="s">
        <v>3</v>
      </c>
      <c r="B63" s="33" t="s">
        <v>18</v>
      </c>
      <c r="C63" s="34" t="s">
        <v>440</v>
      </c>
      <c r="D63" s="35" t="s">
        <v>441</v>
      </c>
      <c r="E63" s="36">
        <v>600000</v>
      </c>
      <c r="F63" s="37">
        <v>1141.03</v>
      </c>
      <c r="G63" s="36">
        <v>2000</v>
      </c>
      <c r="H63" s="37">
        <v>2200</v>
      </c>
      <c r="I63" s="38">
        <v>1000</v>
      </c>
      <c r="J63" s="38">
        <f t="shared" si="0"/>
        <v>595658.97</v>
      </c>
      <c r="K63" s="12"/>
    </row>
    <row r="64" spans="1:11" x14ac:dyDescent="0.25">
      <c r="A64" s="1" t="s">
        <v>3</v>
      </c>
      <c r="B64" s="33" t="s">
        <v>18</v>
      </c>
      <c r="C64" s="34" t="s">
        <v>442</v>
      </c>
      <c r="D64" s="35" t="s">
        <v>443</v>
      </c>
      <c r="E64" s="36">
        <v>790000</v>
      </c>
      <c r="F64" s="37">
        <v>0</v>
      </c>
      <c r="G64" s="36">
        <v>2000</v>
      </c>
      <c r="H64" s="37">
        <v>2000</v>
      </c>
      <c r="I64" s="38">
        <v>7000</v>
      </c>
      <c r="J64" s="38">
        <f t="shared" si="0"/>
        <v>781000</v>
      </c>
      <c r="K64" s="12"/>
    </row>
    <row r="65" spans="1:11" x14ac:dyDescent="0.25">
      <c r="A65" s="1" t="s">
        <v>3</v>
      </c>
      <c r="B65" s="33" t="s">
        <v>18</v>
      </c>
      <c r="C65" s="34" t="s">
        <v>444</v>
      </c>
      <c r="D65" s="35" t="s">
        <v>445</v>
      </c>
      <c r="E65" s="36">
        <v>30200</v>
      </c>
      <c r="F65" s="37">
        <v>0</v>
      </c>
      <c r="G65" s="36">
        <v>20000</v>
      </c>
      <c r="H65" s="37">
        <v>20000</v>
      </c>
      <c r="I65" s="38">
        <v>29000</v>
      </c>
      <c r="J65" s="38">
        <f t="shared" si="0"/>
        <v>-18800</v>
      </c>
      <c r="K65" s="12"/>
    </row>
    <row r="66" spans="1:11" x14ac:dyDescent="0.25">
      <c r="A66" s="1" t="s">
        <v>3</v>
      </c>
      <c r="B66" s="33" t="s">
        <v>18</v>
      </c>
      <c r="C66" s="34" t="s">
        <v>446</v>
      </c>
      <c r="D66" s="35" t="s">
        <v>447</v>
      </c>
      <c r="E66" s="36">
        <v>300000</v>
      </c>
      <c r="F66" s="37">
        <v>0</v>
      </c>
      <c r="G66" s="36">
        <v>2500</v>
      </c>
      <c r="H66" s="37">
        <v>2000</v>
      </c>
      <c r="I66" s="38">
        <v>500</v>
      </c>
      <c r="J66" s="38">
        <f t="shared" si="0"/>
        <v>297500</v>
      </c>
      <c r="K66" s="12"/>
    </row>
    <row r="67" spans="1:11" x14ac:dyDescent="0.25">
      <c r="A67" s="1" t="s">
        <v>3</v>
      </c>
      <c r="B67" s="33" t="s">
        <v>18</v>
      </c>
      <c r="C67" s="34" t="s">
        <v>448</v>
      </c>
      <c r="D67" s="35" t="s">
        <v>449</v>
      </c>
      <c r="E67" s="36">
        <v>500</v>
      </c>
      <c r="F67" s="37">
        <v>0</v>
      </c>
      <c r="G67" s="36">
        <v>500</v>
      </c>
      <c r="H67" s="37">
        <v>500</v>
      </c>
      <c r="I67" s="38">
        <v>500</v>
      </c>
      <c r="J67" s="38">
        <f t="shared" si="0"/>
        <v>-500</v>
      </c>
      <c r="K67" s="12"/>
    </row>
    <row r="68" spans="1:11" x14ac:dyDescent="0.25">
      <c r="A68" s="1" t="s">
        <v>3</v>
      </c>
      <c r="B68" s="33" t="s">
        <v>18</v>
      </c>
      <c r="C68" s="34" t="s">
        <v>450</v>
      </c>
      <c r="D68" s="35" t="s">
        <v>451</v>
      </c>
      <c r="E68" s="36">
        <v>1000</v>
      </c>
      <c r="F68" s="37">
        <v>0</v>
      </c>
      <c r="G68" s="36">
        <v>1000</v>
      </c>
      <c r="H68" s="37">
        <v>1000</v>
      </c>
      <c r="I68" s="38">
        <v>2000</v>
      </c>
      <c r="J68" s="38">
        <f t="shared" si="0"/>
        <v>-2000</v>
      </c>
      <c r="K68" s="12"/>
    </row>
    <row r="69" spans="1:11" x14ac:dyDescent="0.25">
      <c r="A69" s="1" t="s">
        <v>3</v>
      </c>
      <c r="B69" s="33" t="s">
        <v>18</v>
      </c>
      <c r="C69" s="34" t="s">
        <v>452</v>
      </c>
      <c r="D69" s="35" t="s">
        <v>453</v>
      </c>
      <c r="E69" s="36">
        <v>800000</v>
      </c>
      <c r="F69" s="37">
        <v>0</v>
      </c>
      <c r="G69" s="36">
        <v>0</v>
      </c>
      <c r="H69" s="37">
        <v>700</v>
      </c>
      <c r="I69" s="38">
        <v>1000</v>
      </c>
      <c r="J69" s="38">
        <f t="shared" si="0"/>
        <v>798300</v>
      </c>
      <c r="K69" s="12"/>
    </row>
    <row r="70" spans="1:11" x14ac:dyDescent="0.25">
      <c r="A70" s="1" t="s">
        <v>3</v>
      </c>
      <c r="B70" s="33" t="s">
        <v>18</v>
      </c>
      <c r="C70" s="34" t="s">
        <v>454</v>
      </c>
      <c r="D70" s="35" t="s">
        <v>455</v>
      </c>
      <c r="E70" s="36">
        <v>300000</v>
      </c>
      <c r="F70" s="37">
        <v>0</v>
      </c>
      <c r="G70" s="36">
        <v>0</v>
      </c>
      <c r="H70" s="37">
        <v>1500</v>
      </c>
      <c r="I70" s="38">
        <v>2000</v>
      </c>
      <c r="J70" s="38">
        <f t="shared" si="0"/>
        <v>296500</v>
      </c>
      <c r="K70" s="12"/>
    </row>
    <row r="71" spans="1:11" x14ac:dyDescent="0.25">
      <c r="A71" s="1" t="s">
        <v>3</v>
      </c>
      <c r="B71" s="33" t="s">
        <v>18</v>
      </c>
      <c r="C71" s="34" t="s">
        <v>456</v>
      </c>
      <c r="D71" s="35" t="s">
        <v>457</v>
      </c>
      <c r="E71" s="36">
        <v>80000</v>
      </c>
      <c r="F71" s="37">
        <v>0</v>
      </c>
      <c r="G71" s="36">
        <v>0</v>
      </c>
      <c r="H71" s="37">
        <v>2000</v>
      </c>
      <c r="I71" s="38">
        <v>4000</v>
      </c>
      <c r="J71" s="38">
        <f t="shared" si="0"/>
        <v>74000</v>
      </c>
      <c r="K71" s="12"/>
    </row>
    <row r="72" spans="1:11" x14ac:dyDescent="0.25">
      <c r="A72" s="1" t="s">
        <v>3</v>
      </c>
      <c r="B72" s="33" t="s">
        <v>18</v>
      </c>
      <c r="C72" s="34" t="s">
        <v>458</v>
      </c>
      <c r="D72" s="35" t="s">
        <v>459</v>
      </c>
      <c r="E72" s="36">
        <v>860000</v>
      </c>
      <c r="F72" s="37">
        <v>0</v>
      </c>
      <c r="G72" s="36">
        <v>0</v>
      </c>
      <c r="H72" s="37">
        <v>200</v>
      </c>
      <c r="I72" s="38">
        <v>4000</v>
      </c>
      <c r="J72" s="38">
        <f t="shared" si="0"/>
        <v>855800</v>
      </c>
      <c r="K72" s="12"/>
    </row>
    <row r="73" spans="1:11" x14ac:dyDescent="0.25">
      <c r="A73" s="1" t="s">
        <v>3</v>
      </c>
      <c r="B73" s="33" t="s">
        <v>18</v>
      </c>
      <c r="C73" s="34" t="s">
        <v>460</v>
      </c>
      <c r="D73" s="35" t="s">
        <v>461</v>
      </c>
      <c r="E73" s="36">
        <v>5000</v>
      </c>
      <c r="F73" s="37">
        <v>0</v>
      </c>
      <c r="G73" s="36">
        <v>0</v>
      </c>
      <c r="H73" s="37">
        <v>1000</v>
      </c>
      <c r="I73" s="38">
        <v>5000</v>
      </c>
      <c r="J73" s="38">
        <f t="shared" si="0"/>
        <v>-1000</v>
      </c>
      <c r="K73" s="12"/>
    </row>
    <row r="74" spans="1:11" x14ac:dyDescent="0.25">
      <c r="A74" s="1" t="s">
        <v>3</v>
      </c>
      <c r="B74" s="33" t="s">
        <v>349</v>
      </c>
      <c r="C74" s="34" t="s">
        <v>23</v>
      </c>
      <c r="D74" s="35" t="s">
        <v>462</v>
      </c>
      <c r="E74" s="36">
        <v>2000</v>
      </c>
      <c r="F74" s="37">
        <v>0</v>
      </c>
      <c r="G74" s="36">
        <v>0</v>
      </c>
      <c r="H74" s="37">
        <v>0</v>
      </c>
      <c r="I74" s="38">
        <v>2000</v>
      </c>
      <c r="J74" s="38">
        <f t="shared" si="0"/>
        <v>0</v>
      </c>
      <c r="K74" s="12"/>
    </row>
    <row r="75" spans="1:11" x14ac:dyDescent="0.25">
      <c r="A75" s="1" t="s">
        <v>3</v>
      </c>
      <c r="B75" s="33" t="s">
        <v>349</v>
      </c>
      <c r="C75" s="34" t="s">
        <v>23</v>
      </c>
      <c r="D75" s="35" t="s">
        <v>463</v>
      </c>
      <c r="E75" s="36">
        <v>40000</v>
      </c>
      <c r="F75" s="37">
        <v>0</v>
      </c>
      <c r="G75" s="36">
        <v>0</v>
      </c>
      <c r="H75" s="37">
        <v>0</v>
      </c>
      <c r="I75" s="38">
        <v>40000</v>
      </c>
      <c r="J75" s="38">
        <f t="shared" si="0"/>
        <v>0</v>
      </c>
      <c r="K75" s="12"/>
    </row>
    <row r="76" spans="1:11" x14ac:dyDescent="0.25">
      <c r="A76" s="1" t="s">
        <v>3</v>
      </c>
      <c r="B76" s="33" t="s">
        <v>349</v>
      </c>
      <c r="C76" s="34" t="s">
        <v>23</v>
      </c>
      <c r="D76" s="35" t="s">
        <v>464</v>
      </c>
      <c r="E76" s="36">
        <v>37000</v>
      </c>
      <c r="F76" s="37">
        <v>0</v>
      </c>
      <c r="G76" s="36">
        <v>0</v>
      </c>
      <c r="H76" s="37">
        <v>0</v>
      </c>
      <c r="I76" s="38">
        <v>18000</v>
      </c>
      <c r="J76" s="38">
        <f t="shared" si="0"/>
        <v>19000</v>
      </c>
      <c r="K76" s="12"/>
    </row>
    <row r="77" spans="1:11" x14ac:dyDescent="0.25">
      <c r="A77" s="1" t="s">
        <v>3</v>
      </c>
      <c r="B77" s="33" t="s">
        <v>349</v>
      </c>
      <c r="C77" s="34" t="s">
        <v>23</v>
      </c>
      <c r="D77" s="35" t="s">
        <v>465</v>
      </c>
      <c r="E77" s="36">
        <v>10000</v>
      </c>
      <c r="F77" s="37">
        <v>0</v>
      </c>
      <c r="G77" s="36">
        <v>0</v>
      </c>
      <c r="H77" s="37">
        <v>0</v>
      </c>
      <c r="I77" s="38">
        <v>10000</v>
      </c>
      <c r="J77" s="38">
        <f t="shared" si="0"/>
        <v>0</v>
      </c>
      <c r="K77" s="12"/>
    </row>
    <row r="78" spans="1:11" x14ac:dyDescent="0.25">
      <c r="A78" s="1" t="s">
        <v>3</v>
      </c>
      <c r="B78" s="33" t="s">
        <v>349</v>
      </c>
      <c r="C78" s="34" t="s">
        <v>466</v>
      </c>
      <c r="D78" s="35" t="s">
        <v>467</v>
      </c>
      <c r="E78" s="36">
        <v>2391323.38</v>
      </c>
      <c r="F78" s="37">
        <v>2089369.57</v>
      </c>
      <c r="G78" s="36">
        <v>150000</v>
      </c>
      <c r="H78" s="37">
        <v>44343</v>
      </c>
      <c r="I78" s="38">
        <v>25000</v>
      </c>
      <c r="J78" s="38">
        <f t="shared" si="0"/>
        <v>232610.80999999959</v>
      </c>
      <c r="K78" s="12"/>
    </row>
    <row r="79" spans="1:11" x14ac:dyDescent="0.25">
      <c r="A79" s="1" t="s">
        <v>3</v>
      </c>
      <c r="B79" s="33" t="s">
        <v>349</v>
      </c>
      <c r="C79" s="34" t="s">
        <v>468</v>
      </c>
      <c r="D79" s="35" t="s">
        <v>469</v>
      </c>
      <c r="E79" s="36">
        <v>977033.01</v>
      </c>
      <c r="F79" s="37">
        <v>638079.87</v>
      </c>
      <c r="G79" s="36">
        <v>100</v>
      </c>
      <c r="H79" s="37">
        <v>0</v>
      </c>
      <c r="I79" s="38">
        <v>100</v>
      </c>
      <c r="J79" s="38">
        <f t="shared" si="0"/>
        <v>338853.14</v>
      </c>
      <c r="K79" s="12"/>
    </row>
    <row r="80" spans="1:11" x14ac:dyDescent="0.25">
      <c r="A80" s="1" t="s">
        <v>3</v>
      </c>
      <c r="B80" s="33" t="s">
        <v>349</v>
      </c>
      <c r="C80" s="34" t="s">
        <v>470</v>
      </c>
      <c r="D80" s="35" t="s">
        <v>471</v>
      </c>
      <c r="E80" s="36">
        <v>900000</v>
      </c>
      <c r="F80" s="37">
        <v>434088.46</v>
      </c>
      <c r="G80" s="36">
        <v>41000</v>
      </c>
      <c r="H80" s="37">
        <v>622.29999999999995</v>
      </c>
      <c r="I80" s="38">
        <v>50000</v>
      </c>
      <c r="J80" s="38">
        <f t="shared" ref="J80:J137" si="1">E80-(F80+H80+I80)</f>
        <v>415289.24</v>
      </c>
      <c r="K80" s="12"/>
    </row>
    <row r="81" spans="1:11" x14ac:dyDescent="0.25">
      <c r="A81" s="1" t="s">
        <v>3</v>
      </c>
      <c r="B81" s="33" t="s">
        <v>349</v>
      </c>
      <c r="C81" s="34" t="s">
        <v>472</v>
      </c>
      <c r="D81" s="35" t="s">
        <v>473</v>
      </c>
      <c r="E81" s="36">
        <v>778924</v>
      </c>
      <c r="F81" s="37">
        <v>569211.30000000005</v>
      </c>
      <c r="G81" s="36">
        <v>30000</v>
      </c>
      <c r="H81" s="37">
        <v>1768.5</v>
      </c>
      <c r="I81" s="38">
        <v>20000</v>
      </c>
      <c r="J81" s="38">
        <f t="shared" si="1"/>
        <v>187944.19999999995</v>
      </c>
      <c r="K81" s="12"/>
    </row>
    <row r="82" spans="1:11" x14ac:dyDescent="0.25">
      <c r="A82" s="1" t="s">
        <v>3</v>
      </c>
      <c r="B82" s="33" t="s">
        <v>349</v>
      </c>
      <c r="C82" s="34" t="s">
        <v>474</v>
      </c>
      <c r="D82" s="35" t="s">
        <v>475</v>
      </c>
      <c r="E82" s="36">
        <v>543532.65</v>
      </c>
      <c r="F82" s="37">
        <v>147467.89000000001</v>
      </c>
      <c r="G82" s="36">
        <v>20000</v>
      </c>
      <c r="H82" s="37">
        <v>633</v>
      </c>
      <c r="I82" s="38">
        <v>30000</v>
      </c>
      <c r="J82" s="38">
        <f t="shared" si="1"/>
        <v>365431.76</v>
      </c>
      <c r="K82" s="12"/>
    </row>
    <row r="83" spans="1:11" x14ac:dyDescent="0.25">
      <c r="A83" s="1" t="s">
        <v>3</v>
      </c>
      <c r="B83" s="33" t="s">
        <v>349</v>
      </c>
      <c r="C83" s="34" t="s">
        <v>476</v>
      </c>
      <c r="D83" s="35" t="s">
        <v>477</v>
      </c>
      <c r="E83" s="36">
        <v>950000</v>
      </c>
      <c r="F83" s="37">
        <v>543786.48</v>
      </c>
      <c r="G83" s="36">
        <v>169160</v>
      </c>
      <c r="H83" s="37">
        <v>9983.2000000000007</v>
      </c>
      <c r="I83" s="38">
        <v>90000</v>
      </c>
      <c r="J83" s="38">
        <f t="shared" si="1"/>
        <v>306230.32000000007</v>
      </c>
      <c r="K83" s="12"/>
    </row>
    <row r="84" spans="1:11" x14ac:dyDescent="0.25">
      <c r="A84" s="1" t="s">
        <v>3</v>
      </c>
      <c r="B84" s="33" t="s">
        <v>349</v>
      </c>
      <c r="C84" s="34" t="s">
        <v>478</v>
      </c>
      <c r="D84" s="35" t="s">
        <v>479</v>
      </c>
      <c r="E84" s="36">
        <v>100000</v>
      </c>
      <c r="F84" s="37">
        <v>48786.39</v>
      </c>
      <c r="G84" s="36">
        <v>10000</v>
      </c>
      <c r="H84" s="37">
        <v>887.5</v>
      </c>
      <c r="I84" s="38">
        <v>10000</v>
      </c>
      <c r="J84" s="38">
        <f t="shared" si="1"/>
        <v>40326.11</v>
      </c>
      <c r="K84" s="12"/>
    </row>
    <row r="85" spans="1:11" x14ac:dyDescent="0.25">
      <c r="A85" s="1" t="s">
        <v>3</v>
      </c>
      <c r="B85" s="33" t="s">
        <v>349</v>
      </c>
      <c r="C85" s="34" t="s">
        <v>480</v>
      </c>
      <c r="D85" s="35" t="s">
        <v>481</v>
      </c>
      <c r="E85" s="36">
        <v>74479</v>
      </c>
      <c r="F85" s="37">
        <v>15034.15</v>
      </c>
      <c r="G85" s="36">
        <v>500</v>
      </c>
      <c r="H85" s="37">
        <v>79.900000000000006</v>
      </c>
      <c r="I85" s="38">
        <v>500</v>
      </c>
      <c r="J85" s="38">
        <f t="shared" si="1"/>
        <v>58864.95</v>
      </c>
      <c r="K85" s="12"/>
    </row>
    <row r="86" spans="1:11" x14ac:dyDescent="0.25">
      <c r="A86" s="1" t="s">
        <v>3</v>
      </c>
      <c r="B86" s="33" t="s">
        <v>349</v>
      </c>
      <c r="C86" s="34" t="s">
        <v>482</v>
      </c>
      <c r="D86" s="35" t="s">
        <v>483</v>
      </c>
      <c r="E86" s="36">
        <v>150000</v>
      </c>
      <c r="F86" s="37">
        <v>82505.02</v>
      </c>
      <c r="G86" s="36">
        <v>12000</v>
      </c>
      <c r="H86" s="37">
        <v>208.1</v>
      </c>
      <c r="I86" s="38">
        <v>20000</v>
      </c>
      <c r="J86" s="38">
        <f t="shared" si="1"/>
        <v>47286.87999999999</v>
      </c>
      <c r="K86" s="12"/>
    </row>
    <row r="87" spans="1:11" x14ac:dyDescent="0.25">
      <c r="A87" s="1" t="s">
        <v>3</v>
      </c>
      <c r="B87" s="33" t="s">
        <v>349</v>
      </c>
      <c r="C87" s="34" t="s">
        <v>484</v>
      </c>
      <c r="D87" s="35" t="s">
        <v>485</v>
      </c>
      <c r="E87" s="36">
        <v>305000</v>
      </c>
      <c r="F87" s="37">
        <v>277250.27</v>
      </c>
      <c r="G87" s="36">
        <v>500</v>
      </c>
      <c r="H87" s="37">
        <v>0</v>
      </c>
      <c r="I87" s="38">
        <v>200</v>
      </c>
      <c r="J87" s="38">
        <f t="shared" si="1"/>
        <v>27549.729999999981</v>
      </c>
      <c r="K87" s="12"/>
    </row>
    <row r="88" spans="1:11" x14ac:dyDescent="0.25">
      <c r="A88" s="1" t="s">
        <v>3</v>
      </c>
      <c r="B88" s="33" t="s">
        <v>349</v>
      </c>
      <c r="C88" s="34" t="s">
        <v>486</v>
      </c>
      <c r="D88" s="35" t="s">
        <v>487</v>
      </c>
      <c r="E88" s="36">
        <v>191647</v>
      </c>
      <c r="F88" s="37">
        <v>175266.18</v>
      </c>
      <c r="G88" s="36">
        <v>20000</v>
      </c>
      <c r="H88" s="37">
        <v>4149.5</v>
      </c>
      <c r="I88" s="38">
        <v>22750</v>
      </c>
      <c r="J88" s="38">
        <f t="shared" si="1"/>
        <v>-10518.679999999993</v>
      </c>
      <c r="K88" s="12"/>
    </row>
    <row r="89" spans="1:11" x14ac:dyDescent="0.25">
      <c r="A89" s="1" t="s">
        <v>3</v>
      </c>
      <c r="B89" s="33" t="s">
        <v>349</v>
      </c>
      <c r="C89" s="34" t="s">
        <v>488</v>
      </c>
      <c r="D89" s="35" t="s">
        <v>489</v>
      </c>
      <c r="E89" s="36">
        <v>335800</v>
      </c>
      <c r="F89" s="37">
        <v>5321.39</v>
      </c>
      <c r="G89" s="36">
        <v>500</v>
      </c>
      <c r="H89" s="37">
        <v>16.600000000000001</v>
      </c>
      <c r="I89" s="38">
        <v>1000</v>
      </c>
      <c r="J89" s="38">
        <f t="shared" si="1"/>
        <v>329462.01</v>
      </c>
      <c r="K89" s="12"/>
    </row>
    <row r="90" spans="1:11" x14ac:dyDescent="0.25">
      <c r="A90" s="1" t="s">
        <v>3</v>
      </c>
      <c r="B90" s="33" t="s">
        <v>349</v>
      </c>
      <c r="C90" s="34" t="s">
        <v>490</v>
      </c>
      <c r="D90" s="35" t="s">
        <v>491</v>
      </c>
      <c r="E90" s="36">
        <v>500000</v>
      </c>
      <c r="F90" s="37">
        <v>263340.55</v>
      </c>
      <c r="G90" s="36">
        <v>120000</v>
      </c>
      <c r="H90" s="37">
        <v>10659.1</v>
      </c>
      <c r="I90" s="38">
        <v>8000</v>
      </c>
      <c r="J90" s="38">
        <f t="shared" si="1"/>
        <v>218000.35000000003</v>
      </c>
      <c r="K90" s="12"/>
    </row>
    <row r="91" spans="1:11" x14ac:dyDescent="0.25">
      <c r="A91" s="1" t="s">
        <v>3</v>
      </c>
      <c r="B91" s="33" t="s">
        <v>349</v>
      </c>
      <c r="C91" s="34" t="s">
        <v>492</v>
      </c>
      <c r="D91" s="35" t="s">
        <v>493</v>
      </c>
      <c r="E91" s="36">
        <v>1500000</v>
      </c>
      <c r="F91" s="37">
        <v>50171.94</v>
      </c>
      <c r="G91" s="36">
        <v>37200</v>
      </c>
      <c r="H91" s="37">
        <v>325.39999999999998</v>
      </c>
      <c r="I91" s="38">
        <v>5000</v>
      </c>
      <c r="J91" s="38">
        <f t="shared" si="1"/>
        <v>1444502.66</v>
      </c>
      <c r="K91" s="12"/>
    </row>
    <row r="92" spans="1:11" x14ac:dyDescent="0.25">
      <c r="A92" s="1" t="s">
        <v>3</v>
      </c>
      <c r="B92" s="33" t="s">
        <v>349</v>
      </c>
      <c r="C92" s="34" t="s">
        <v>494</v>
      </c>
      <c r="D92" s="35" t="s">
        <v>495</v>
      </c>
      <c r="E92" s="36">
        <v>23000</v>
      </c>
      <c r="F92" s="37">
        <v>7179.98</v>
      </c>
      <c r="G92" s="36">
        <v>10000</v>
      </c>
      <c r="H92" s="37">
        <v>27.1</v>
      </c>
      <c r="I92" s="38">
        <v>5820</v>
      </c>
      <c r="J92" s="38">
        <f t="shared" si="1"/>
        <v>9972.92</v>
      </c>
      <c r="K92" s="12"/>
    </row>
    <row r="93" spans="1:11" x14ac:dyDescent="0.25">
      <c r="A93" s="1" t="s">
        <v>3</v>
      </c>
      <c r="B93" s="33" t="s">
        <v>349</v>
      </c>
      <c r="C93" s="34" t="s">
        <v>496</v>
      </c>
      <c r="D93" s="35" t="s">
        <v>497</v>
      </c>
      <c r="E93" s="36">
        <v>800000</v>
      </c>
      <c r="F93" s="37">
        <v>29371.58</v>
      </c>
      <c r="G93" s="36">
        <v>10000</v>
      </c>
      <c r="H93" s="37">
        <v>0</v>
      </c>
      <c r="I93" s="38">
        <v>20000</v>
      </c>
      <c r="J93" s="38">
        <f t="shared" si="1"/>
        <v>750628.42</v>
      </c>
      <c r="K93" s="12"/>
    </row>
    <row r="94" spans="1:11" x14ac:dyDescent="0.25">
      <c r="A94" s="1" t="s">
        <v>3</v>
      </c>
      <c r="B94" s="33" t="s">
        <v>349</v>
      </c>
      <c r="C94" s="34" t="s">
        <v>498</v>
      </c>
      <c r="D94" s="35" t="s">
        <v>499</v>
      </c>
      <c r="E94" s="36">
        <v>1000000</v>
      </c>
      <c r="F94" s="37">
        <v>657615.41</v>
      </c>
      <c r="G94" s="36">
        <v>10000</v>
      </c>
      <c r="H94" s="37">
        <v>510.2</v>
      </c>
      <c r="I94" s="38">
        <v>20000</v>
      </c>
      <c r="J94" s="38">
        <f t="shared" si="1"/>
        <v>321874.39</v>
      </c>
      <c r="K94" s="12"/>
    </row>
    <row r="95" spans="1:11" x14ac:dyDescent="0.25">
      <c r="A95" s="1" t="s">
        <v>3</v>
      </c>
      <c r="B95" s="33" t="s">
        <v>349</v>
      </c>
      <c r="C95" s="34" t="s">
        <v>500</v>
      </c>
      <c r="D95" s="35" t="s">
        <v>501</v>
      </c>
      <c r="E95" s="36">
        <v>42000</v>
      </c>
      <c r="F95" s="37">
        <v>1638.39</v>
      </c>
      <c r="G95" s="36">
        <v>25000</v>
      </c>
      <c r="H95" s="37">
        <v>0</v>
      </c>
      <c r="I95" s="38">
        <v>11000</v>
      </c>
      <c r="J95" s="38">
        <f t="shared" si="1"/>
        <v>29361.61</v>
      </c>
      <c r="K95" s="12"/>
    </row>
    <row r="96" spans="1:11" x14ac:dyDescent="0.25">
      <c r="A96" s="1" t="s">
        <v>3</v>
      </c>
      <c r="B96" s="33" t="s">
        <v>349</v>
      </c>
      <c r="C96" s="34" t="s">
        <v>502</v>
      </c>
      <c r="D96" s="35" t="s">
        <v>503</v>
      </c>
      <c r="E96" s="36">
        <v>55000</v>
      </c>
      <c r="F96" s="37">
        <v>590.63</v>
      </c>
      <c r="G96" s="36">
        <v>500</v>
      </c>
      <c r="H96" s="37">
        <v>0</v>
      </c>
      <c r="I96" s="38">
        <v>1000</v>
      </c>
      <c r="J96" s="38">
        <f t="shared" si="1"/>
        <v>53409.37</v>
      </c>
      <c r="K96" s="12"/>
    </row>
    <row r="97" spans="1:11" x14ac:dyDescent="0.25">
      <c r="A97" s="1" t="s">
        <v>3</v>
      </c>
      <c r="B97" s="33" t="s">
        <v>349</v>
      </c>
      <c r="C97" s="34" t="s">
        <v>504</v>
      </c>
      <c r="D97" s="35" t="s">
        <v>505</v>
      </c>
      <c r="E97" s="36">
        <v>46112</v>
      </c>
      <c r="F97" s="37">
        <v>16640.59</v>
      </c>
      <c r="G97" s="36">
        <v>23500.3</v>
      </c>
      <c r="H97" s="37">
        <v>0</v>
      </c>
      <c r="I97" s="38">
        <v>20000</v>
      </c>
      <c r="J97" s="38">
        <f t="shared" si="1"/>
        <v>9471.4100000000035</v>
      </c>
      <c r="K97" s="12"/>
    </row>
    <row r="98" spans="1:11" x14ac:dyDescent="0.25">
      <c r="A98" s="1" t="s">
        <v>3</v>
      </c>
      <c r="B98" s="33" t="s">
        <v>349</v>
      </c>
      <c r="C98" s="34" t="s">
        <v>506</v>
      </c>
      <c r="D98" s="35" t="s">
        <v>507</v>
      </c>
      <c r="E98" s="36">
        <v>100573</v>
      </c>
      <c r="F98" s="37">
        <v>11559.72</v>
      </c>
      <c r="G98" s="36">
        <v>1000</v>
      </c>
      <c r="H98" s="37">
        <v>0</v>
      </c>
      <c r="I98" s="38">
        <v>5000</v>
      </c>
      <c r="J98" s="38">
        <f t="shared" si="1"/>
        <v>84013.28</v>
      </c>
      <c r="K98" s="12"/>
    </row>
    <row r="99" spans="1:11" x14ac:dyDescent="0.25">
      <c r="A99" s="1" t="s">
        <v>3</v>
      </c>
      <c r="B99" s="33" t="s">
        <v>349</v>
      </c>
      <c r="C99" s="34" t="s">
        <v>508</v>
      </c>
      <c r="D99" s="35" t="s">
        <v>509</v>
      </c>
      <c r="E99" s="36">
        <v>236400</v>
      </c>
      <c r="F99" s="37">
        <v>157415.47</v>
      </c>
      <c r="G99" s="36">
        <v>2500</v>
      </c>
      <c r="H99" s="37">
        <v>92.8</v>
      </c>
      <c r="I99" s="38">
        <v>37500</v>
      </c>
      <c r="J99" s="38">
        <f t="shared" si="1"/>
        <v>41391.73000000001</v>
      </c>
      <c r="K99" s="12"/>
    </row>
    <row r="100" spans="1:11" x14ac:dyDescent="0.25">
      <c r="A100" s="1" t="s">
        <v>3</v>
      </c>
      <c r="B100" s="33" t="s">
        <v>349</v>
      </c>
      <c r="C100" s="34" t="s">
        <v>510</v>
      </c>
      <c r="D100" s="35" t="s">
        <v>511</v>
      </c>
      <c r="E100" s="36">
        <v>87000</v>
      </c>
      <c r="F100" s="37">
        <v>20240.37</v>
      </c>
      <c r="G100" s="36">
        <v>12000</v>
      </c>
      <c r="H100" s="37">
        <v>533.6</v>
      </c>
      <c r="I100" s="38">
        <v>20000</v>
      </c>
      <c r="J100" s="38">
        <f t="shared" si="1"/>
        <v>46226.03</v>
      </c>
      <c r="K100" s="12"/>
    </row>
    <row r="101" spans="1:11" x14ac:dyDescent="0.25">
      <c r="A101" s="1" t="s">
        <v>3</v>
      </c>
      <c r="B101" s="33" t="s">
        <v>349</v>
      </c>
      <c r="C101" s="34" t="s">
        <v>512</v>
      </c>
      <c r="D101" s="35" t="s">
        <v>513</v>
      </c>
      <c r="E101" s="36">
        <v>68000</v>
      </c>
      <c r="F101" s="37">
        <v>26670.92</v>
      </c>
      <c r="G101" s="36">
        <v>12000</v>
      </c>
      <c r="H101" s="37">
        <v>0</v>
      </c>
      <c r="I101" s="38">
        <v>10000</v>
      </c>
      <c r="J101" s="38">
        <f t="shared" si="1"/>
        <v>31329.08</v>
      </c>
      <c r="K101" s="12"/>
    </row>
    <row r="102" spans="1:11" x14ac:dyDescent="0.25">
      <c r="A102" s="1" t="s">
        <v>3</v>
      </c>
      <c r="B102" s="33" t="s">
        <v>349</v>
      </c>
      <c r="C102" s="34" t="s">
        <v>514</v>
      </c>
      <c r="D102" s="35" t="s">
        <v>515</v>
      </c>
      <c r="E102" s="36">
        <v>85642</v>
      </c>
      <c r="F102" s="37">
        <v>77532.39</v>
      </c>
      <c r="G102" s="36">
        <v>1000</v>
      </c>
      <c r="H102" s="37">
        <v>7.5</v>
      </c>
      <c r="I102" s="38">
        <v>2000</v>
      </c>
      <c r="J102" s="38">
        <f t="shared" si="1"/>
        <v>6102.1100000000006</v>
      </c>
      <c r="K102" s="12"/>
    </row>
    <row r="103" spans="1:11" x14ac:dyDescent="0.25">
      <c r="A103" s="1" t="s">
        <v>3</v>
      </c>
      <c r="B103" s="33" t="s">
        <v>349</v>
      </c>
      <c r="C103" s="34" t="s">
        <v>516</v>
      </c>
      <c r="D103" s="35" t="s">
        <v>517</v>
      </c>
      <c r="E103" s="36">
        <v>80000</v>
      </c>
      <c r="F103" s="37">
        <v>1279.06</v>
      </c>
      <c r="G103" s="36">
        <v>18000</v>
      </c>
      <c r="H103" s="37">
        <v>851.9</v>
      </c>
      <c r="I103" s="38">
        <v>45052.800000000003</v>
      </c>
      <c r="J103" s="38">
        <f t="shared" si="1"/>
        <v>32816.239999999998</v>
      </c>
      <c r="K103" s="12"/>
    </row>
    <row r="104" spans="1:11" x14ac:dyDescent="0.25">
      <c r="A104" s="1" t="s">
        <v>3</v>
      </c>
      <c r="B104" s="33" t="s">
        <v>349</v>
      </c>
      <c r="C104" s="34" t="s">
        <v>518</v>
      </c>
      <c r="D104" s="35" t="s">
        <v>519</v>
      </c>
      <c r="E104" s="36">
        <v>131000</v>
      </c>
      <c r="F104" s="37">
        <v>1913.46</v>
      </c>
      <c r="G104" s="36">
        <v>2000</v>
      </c>
      <c r="H104" s="37">
        <v>427.7</v>
      </c>
      <c r="I104" s="38">
        <v>20000</v>
      </c>
      <c r="J104" s="38">
        <f t="shared" si="1"/>
        <v>108658.84</v>
      </c>
      <c r="K104" s="12"/>
    </row>
    <row r="105" spans="1:11" x14ac:dyDescent="0.25">
      <c r="A105" s="1" t="s">
        <v>3</v>
      </c>
      <c r="B105" s="33" t="s">
        <v>349</v>
      </c>
      <c r="C105" s="34" t="s">
        <v>520</v>
      </c>
      <c r="D105" s="35" t="s">
        <v>521</v>
      </c>
      <c r="E105" s="36">
        <v>9900000</v>
      </c>
      <c r="F105" s="37">
        <v>4122.84</v>
      </c>
      <c r="G105" s="36">
        <v>1000</v>
      </c>
      <c r="H105" s="37">
        <v>0</v>
      </c>
      <c r="I105" s="38">
        <v>1000</v>
      </c>
      <c r="J105" s="38">
        <f t="shared" si="1"/>
        <v>9894877.1600000001</v>
      </c>
      <c r="K105" s="12"/>
    </row>
    <row r="106" spans="1:11" x14ac:dyDescent="0.25">
      <c r="A106" s="1" t="s">
        <v>3</v>
      </c>
      <c r="B106" s="33" t="s">
        <v>349</v>
      </c>
      <c r="C106" s="34" t="s">
        <v>522</v>
      </c>
      <c r="D106" s="35" t="s">
        <v>523</v>
      </c>
      <c r="E106" s="36">
        <v>130000</v>
      </c>
      <c r="F106" s="37">
        <v>25561.84</v>
      </c>
      <c r="G106" s="36">
        <v>20000</v>
      </c>
      <c r="H106" s="37">
        <v>500</v>
      </c>
      <c r="I106" s="38">
        <v>25000</v>
      </c>
      <c r="J106" s="38">
        <f t="shared" si="1"/>
        <v>78938.16</v>
      </c>
      <c r="K106" s="12"/>
    </row>
    <row r="107" spans="1:11" x14ac:dyDescent="0.25">
      <c r="A107" s="1" t="s">
        <v>3</v>
      </c>
      <c r="B107" s="33" t="s">
        <v>349</v>
      </c>
      <c r="C107" s="34" t="s">
        <v>524</v>
      </c>
      <c r="D107" s="35" t="s">
        <v>525</v>
      </c>
      <c r="E107" s="36">
        <v>345000</v>
      </c>
      <c r="F107" s="37">
        <v>84951.48</v>
      </c>
      <c r="G107" s="36">
        <v>40000</v>
      </c>
      <c r="H107" s="37">
        <v>802.5</v>
      </c>
      <c r="I107" s="38">
        <v>30000</v>
      </c>
      <c r="J107" s="38">
        <f t="shared" si="1"/>
        <v>229246.02000000002</v>
      </c>
      <c r="K107" s="12"/>
    </row>
    <row r="108" spans="1:11" x14ac:dyDescent="0.25">
      <c r="A108" s="1" t="s">
        <v>3</v>
      </c>
      <c r="B108" s="33" t="s">
        <v>349</v>
      </c>
      <c r="C108" s="34" t="s">
        <v>526</v>
      </c>
      <c r="D108" s="35" t="s">
        <v>527</v>
      </c>
      <c r="E108" s="36">
        <v>27000</v>
      </c>
      <c r="F108" s="37">
        <v>15877.26</v>
      </c>
      <c r="G108" s="36">
        <v>4871.7</v>
      </c>
      <c r="H108" s="37">
        <v>0</v>
      </c>
      <c r="I108" s="38">
        <v>600</v>
      </c>
      <c r="J108" s="38">
        <f t="shared" si="1"/>
        <v>10522.739999999998</v>
      </c>
      <c r="K108" s="12"/>
    </row>
    <row r="109" spans="1:11" x14ac:dyDescent="0.25">
      <c r="A109" s="1" t="s">
        <v>3</v>
      </c>
      <c r="B109" s="33" t="s">
        <v>349</v>
      </c>
      <c r="C109" s="34" t="s">
        <v>528</v>
      </c>
      <c r="D109" s="35" t="s">
        <v>529</v>
      </c>
      <c r="E109" s="36">
        <v>308000</v>
      </c>
      <c r="F109" s="37">
        <v>56744.65</v>
      </c>
      <c r="G109" s="36">
        <v>140599.20000000001</v>
      </c>
      <c r="H109" s="37">
        <v>34046.800000000003</v>
      </c>
      <c r="I109" s="38">
        <v>74400</v>
      </c>
      <c r="J109" s="38">
        <f t="shared" si="1"/>
        <v>142808.54999999999</v>
      </c>
      <c r="K109" s="12"/>
    </row>
    <row r="110" spans="1:11" x14ac:dyDescent="0.25">
      <c r="A110" s="1" t="s">
        <v>3</v>
      </c>
      <c r="B110" s="33" t="s">
        <v>349</v>
      </c>
      <c r="C110" s="34" t="s">
        <v>530</v>
      </c>
      <c r="D110" s="35" t="s">
        <v>531</v>
      </c>
      <c r="E110" s="36">
        <v>97437</v>
      </c>
      <c r="F110" s="37">
        <v>0</v>
      </c>
      <c r="G110" s="36">
        <v>12000</v>
      </c>
      <c r="H110" s="37">
        <v>24</v>
      </c>
      <c r="I110" s="38">
        <v>30000</v>
      </c>
      <c r="J110" s="38">
        <f t="shared" si="1"/>
        <v>67413</v>
      </c>
      <c r="K110" s="12"/>
    </row>
    <row r="111" spans="1:11" x14ac:dyDescent="0.25">
      <c r="A111" s="1" t="s">
        <v>3</v>
      </c>
      <c r="B111" s="33" t="s">
        <v>349</v>
      </c>
      <c r="C111" s="34" t="s">
        <v>532</v>
      </c>
      <c r="D111" s="35" t="s">
        <v>533</v>
      </c>
      <c r="E111" s="36">
        <v>53619.62</v>
      </c>
      <c r="F111" s="37">
        <v>5000</v>
      </c>
      <c r="G111" s="36">
        <v>32000</v>
      </c>
      <c r="H111" s="37">
        <v>0</v>
      </c>
      <c r="I111" s="38">
        <v>23000</v>
      </c>
      <c r="J111" s="38">
        <f t="shared" si="1"/>
        <v>25619.620000000003</v>
      </c>
      <c r="K111" s="12"/>
    </row>
    <row r="112" spans="1:11" x14ac:dyDescent="0.25">
      <c r="A112" s="1" t="s">
        <v>3</v>
      </c>
      <c r="B112" s="33" t="s">
        <v>349</v>
      </c>
      <c r="C112" s="34" t="s">
        <v>534</v>
      </c>
      <c r="D112" s="35" t="s">
        <v>535</v>
      </c>
      <c r="E112" s="36">
        <v>19000</v>
      </c>
      <c r="F112" s="37">
        <v>216.59</v>
      </c>
      <c r="G112" s="36">
        <v>2000</v>
      </c>
      <c r="H112" s="37">
        <v>0</v>
      </c>
      <c r="I112" s="38">
        <v>11000</v>
      </c>
      <c r="J112" s="38">
        <f t="shared" si="1"/>
        <v>7783.41</v>
      </c>
      <c r="K112" s="12"/>
    </row>
    <row r="113" spans="1:11" x14ac:dyDescent="0.25">
      <c r="A113" s="1" t="s">
        <v>3</v>
      </c>
      <c r="B113" s="33" t="s">
        <v>349</v>
      </c>
      <c r="C113" s="34" t="s">
        <v>536</v>
      </c>
      <c r="D113" s="35" t="s">
        <v>537</v>
      </c>
      <c r="E113" s="36">
        <v>12000</v>
      </c>
      <c r="F113" s="37">
        <v>399.3</v>
      </c>
      <c r="G113" s="36">
        <v>15000</v>
      </c>
      <c r="H113" s="37">
        <v>424.9</v>
      </c>
      <c r="I113" s="38">
        <v>48000</v>
      </c>
      <c r="J113" s="38">
        <f t="shared" si="1"/>
        <v>-36824.199999999997</v>
      </c>
      <c r="K113" s="12"/>
    </row>
    <row r="114" spans="1:11" x14ac:dyDescent="0.25">
      <c r="A114" s="1" t="s">
        <v>3</v>
      </c>
      <c r="B114" s="33" t="s">
        <v>349</v>
      </c>
      <c r="C114" s="34" t="s">
        <v>538</v>
      </c>
      <c r="D114" s="35" t="s">
        <v>539</v>
      </c>
      <c r="E114" s="36">
        <v>30000</v>
      </c>
      <c r="F114" s="37">
        <v>671.79</v>
      </c>
      <c r="G114" s="36">
        <v>2000</v>
      </c>
      <c r="H114" s="37">
        <v>0</v>
      </c>
      <c r="I114" s="38">
        <v>2000</v>
      </c>
      <c r="J114" s="38">
        <f t="shared" si="1"/>
        <v>27328.21</v>
      </c>
      <c r="K114" s="12"/>
    </row>
    <row r="115" spans="1:11" x14ac:dyDescent="0.25">
      <c r="A115" s="1" t="s">
        <v>3</v>
      </c>
      <c r="B115" s="33" t="s">
        <v>349</v>
      </c>
      <c r="C115" s="34" t="s">
        <v>540</v>
      </c>
      <c r="D115" s="35" t="s">
        <v>541</v>
      </c>
      <c r="E115" s="36">
        <v>19000</v>
      </c>
      <c r="F115" s="37">
        <v>16583.09</v>
      </c>
      <c r="G115" s="36">
        <v>0</v>
      </c>
      <c r="H115" s="37">
        <v>8056.4</v>
      </c>
      <c r="I115" s="38">
        <v>15000</v>
      </c>
      <c r="J115" s="38">
        <f t="shared" si="1"/>
        <v>-20639.489999999998</v>
      </c>
      <c r="K115" s="12"/>
    </row>
    <row r="116" spans="1:11" x14ac:dyDescent="0.25">
      <c r="A116" s="1" t="s">
        <v>3</v>
      </c>
      <c r="B116" s="33" t="s">
        <v>349</v>
      </c>
      <c r="C116" s="34" t="s">
        <v>542</v>
      </c>
      <c r="D116" s="35" t="s">
        <v>543</v>
      </c>
      <c r="E116" s="36">
        <v>28400</v>
      </c>
      <c r="F116" s="37">
        <v>25294.09</v>
      </c>
      <c r="G116" s="36">
        <v>0</v>
      </c>
      <c r="H116" s="37">
        <v>12121.9</v>
      </c>
      <c r="I116" s="38">
        <v>25000</v>
      </c>
      <c r="J116" s="38">
        <f t="shared" si="1"/>
        <v>-34015.99</v>
      </c>
      <c r="K116" s="12"/>
    </row>
    <row r="117" spans="1:11" x14ac:dyDescent="0.25">
      <c r="A117" s="1" t="s">
        <v>3</v>
      </c>
      <c r="B117" s="33" t="s">
        <v>349</v>
      </c>
      <c r="C117" s="34" t="s">
        <v>544</v>
      </c>
      <c r="D117" s="35" t="s">
        <v>545</v>
      </c>
      <c r="E117" s="36">
        <v>13800</v>
      </c>
      <c r="F117" s="37">
        <v>12934.35</v>
      </c>
      <c r="G117" s="36">
        <v>0</v>
      </c>
      <c r="H117" s="37">
        <v>6077.6</v>
      </c>
      <c r="I117" s="38">
        <v>12000</v>
      </c>
      <c r="J117" s="38">
        <f t="shared" si="1"/>
        <v>-17211.95</v>
      </c>
      <c r="K117" s="12"/>
    </row>
    <row r="118" spans="1:11" x14ac:dyDescent="0.25">
      <c r="A118" s="1" t="s">
        <v>3</v>
      </c>
      <c r="B118" s="33" t="s">
        <v>349</v>
      </c>
      <c r="C118" s="34" t="s">
        <v>546</v>
      </c>
      <c r="D118" s="35" t="s">
        <v>547</v>
      </c>
      <c r="E118" s="36">
        <v>74800</v>
      </c>
      <c r="F118" s="37">
        <v>66880</v>
      </c>
      <c r="G118" s="36">
        <v>0</v>
      </c>
      <c r="H118" s="37">
        <v>32069.9</v>
      </c>
      <c r="I118" s="38">
        <v>70000</v>
      </c>
      <c r="J118" s="38">
        <f t="shared" si="1"/>
        <v>-94149.9</v>
      </c>
      <c r="K118" s="12"/>
    </row>
    <row r="119" spans="1:11" x14ac:dyDescent="0.25">
      <c r="A119" s="1" t="s">
        <v>3</v>
      </c>
      <c r="B119" s="33" t="s">
        <v>349</v>
      </c>
      <c r="C119" s="34" t="s">
        <v>548</v>
      </c>
      <c r="D119" s="35" t="s">
        <v>549</v>
      </c>
      <c r="E119" s="36">
        <v>100000</v>
      </c>
      <c r="F119" s="37">
        <v>1282.3599999999999</v>
      </c>
      <c r="G119" s="36">
        <v>6030</v>
      </c>
      <c r="H119" s="37">
        <v>0</v>
      </c>
      <c r="I119" s="38">
        <v>1000</v>
      </c>
      <c r="J119" s="38">
        <f t="shared" si="1"/>
        <v>97717.64</v>
      </c>
      <c r="K119" s="12"/>
    </row>
    <row r="120" spans="1:11" x14ac:dyDescent="0.25">
      <c r="A120" s="1" t="s">
        <v>3</v>
      </c>
      <c r="B120" s="33" t="s">
        <v>349</v>
      </c>
      <c r="C120" s="34" t="s">
        <v>550</v>
      </c>
      <c r="D120" s="35" t="s">
        <v>551</v>
      </c>
      <c r="E120" s="36">
        <v>115000</v>
      </c>
      <c r="F120" s="37">
        <v>0</v>
      </c>
      <c r="G120" s="36">
        <v>3000</v>
      </c>
      <c r="H120" s="37">
        <v>0</v>
      </c>
      <c r="I120" s="38">
        <v>30000</v>
      </c>
      <c r="J120" s="38">
        <f t="shared" si="1"/>
        <v>85000</v>
      </c>
      <c r="K120" s="12"/>
    </row>
    <row r="121" spans="1:11" x14ac:dyDescent="0.25">
      <c r="A121" s="1" t="s">
        <v>3</v>
      </c>
      <c r="B121" s="33" t="s">
        <v>349</v>
      </c>
      <c r="C121" s="34" t="s">
        <v>552</v>
      </c>
      <c r="D121" s="35" t="s">
        <v>553</v>
      </c>
      <c r="E121" s="36">
        <v>135000</v>
      </c>
      <c r="F121" s="37">
        <v>3.5</v>
      </c>
      <c r="G121" s="36">
        <v>30000</v>
      </c>
      <c r="H121" s="37">
        <v>603.9</v>
      </c>
      <c r="I121" s="38">
        <v>46509</v>
      </c>
      <c r="J121" s="38">
        <f t="shared" si="1"/>
        <v>87883.6</v>
      </c>
      <c r="K121" s="12"/>
    </row>
    <row r="122" spans="1:11" x14ac:dyDescent="0.25">
      <c r="A122" s="1" t="s">
        <v>3</v>
      </c>
      <c r="B122" s="33" t="s">
        <v>349</v>
      </c>
      <c r="C122" s="34" t="s">
        <v>554</v>
      </c>
      <c r="D122" s="35" t="s">
        <v>555</v>
      </c>
      <c r="E122" s="36">
        <v>2603000</v>
      </c>
      <c r="F122" s="37">
        <v>0</v>
      </c>
      <c r="G122" s="36">
        <v>5000</v>
      </c>
      <c r="H122" s="37">
        <v>602.6</v>
      </c>
      <c r="I122" s="38">
        <v>5000</v>
      </c>
      <c r="J122" s="38">
        <f t="shared" si="1"/>
        <v>2597397.4</v>
      </c>
      <c r="K122" s="12"/>
    </row>
    <row r="123" spans="1:11" x14ac:dyDescent="0.25">
      <c r="A123" s="1" t="s">
        <v>3</v>
      </c>
      <c r="B123" s="33" t="s">
        <v>349</v>
      </c>
      <c r="C123" s="34" t="s">
        <v>556</v>
      </c>
      <c r="D123" s="35" t="s">
        <v>557</v>
      </c>
      <c r="E123" s="36">
        <v>16182</v>
      </c>
      <c r="F123" s="37">
        <v>858.77</v>
      </c>
      <c r="G123" s="36">
        <v>0</v>
      </c>
      <c r="H123" s="37">
        <v>7396.3</v>
      </c>
      <c r="I123" s="38">
        <v>55000</v>
      </c>
      <c r="J123" s="38">
        <f t="shared" si="1"/>
        <v>-47073.07</v>
      </c>
      <c r="K123" s="12"/>
    </row>
    <row r="124" spans="1:11" x14ac:dyDescent="0.25">
      <c r="A124" s="1" t="s">
        <v>3</v>
      </c>
      <c r="B124" s="33" t="s">
        <v>349</v>
      </c>
      <c r="C124" s="34" t="s">
        <v>558</v>
      </c>
      <c r="D124" s="35" t="s">
        <v>559</v>
      </c>
      <c r="E124" s="36">
        <v>19508</v>
      </c>
      <c r="F124" s="37">
        <v>1196.3</v>
      </c>
      <c r="G124" s="36">
        <v>0</v>
      </c>
      <c r="H124" s="37">
        <v>3872.5</v>
      </c>
      <c r="I124" s="38">
        <v>20000</v>
      </c>
      <c r="J124" s="38">
        <f t="shared" si="1"/>
        <v>-5560.7999999999993</v>
      </c>
      <c r="K124" s="12"/>
    </row>
    <row r="125" spans="1:11" x14ac:dyDescent="0.25">
      <c r="A125" s="1" t="s">
        <v>3</v>
      </c>
      <c r="B125" s="33" t="s">
        <v>349</v>
      </c>
      <c r="C125" s="34" t="s">
        <v>560</v>
      </c>
      <c r="D125" s="35" t="s">
        <v>561</v>
      </c>
      <c r="E125" s="36">
        <v>150000</v>
      </c>
      <c r="F125" s="37">
        <v>1636.83</v>
      </c>
      <c r="G125" s="36">
        <v>10000</v>
      </c>
      <c r="H125" s="37">
        <v>0</v>
      </c>
      <c r="I125" s="38">
        <v>75000</v>
      </c>
      <c r="J125" s="38">
        <f t="shared" si="1"/>
        <v>73363.17</v>
      </c>
      <c r="K125" s="12"/>
    </row>
    <row r="126" spans="1:11" x14ac:dyDescent="0.25">
      <c r="A126" s="1" t="s">
        <v>3</v>
      </c>
      <c r="B126" s="33" t="s">
        <v>349</v>
      </c>
      <c r="C126" s="34" t="s">
        <v>562</v>
      </c>
      <c r="D126" s="35" t="s">
        <v>563</v>
      </c>
      <c r="E126" s="36">
        <v>172977</v>
      </c>
      <c r="F126" s="37">
        <v>0</v>
      </c>
      <c r="G126" s="36">
        <v>2000</v>
      </c>
      <c r="H126" s="37">
        <v>0</v>
      </c>
      <c r="I126" s="38">
        <v>65000</v>
      </c>
      <c r="J126" s="38">
        <f t="shared" si="1"/>
        <v>107977</v>
      </c>
      <c r="K126" s="12"/>
    </row>
    <row r="127" spans="1:11" x14ac:dyDescent="0.25">
      <c r="A127" s="1" t="s">
        <v>3</v>
      </c>
      <c r="B127" s="33" t="s">
        <v>349</v>
      </c>
      <c r="C127" s="34" t="s">
        <v>564</v>
      </c>
      <c r="D127" s="35" t="s">
        <v>565</v>
      </c>
      <c r="E127" s="36">
        <v>280000</v>
      </c>
      <c r="F127" s="37">
        <v>0</v>
      </c>
      <c r="G127" s="36">
        <v>2000</v>
      </c>
      <c r="H127" s="37">
        <v>0</v>
      </c>
      <c r="I127" s="38">
        <v>1000</v>
      </c>
      <c r="J127" s="38">
        <f t="shared" si="1"/>
        <v>279000</v>
      </c>
      <c r="K127" s="12"/>
    </row>
    <row r="128" spans="1:11" x14ac:dyDescent="0.25">
      <c r="A128" s="1" t="s">
        <v>3</v>
      </c>
      <c r="B128" s="33" t="s">
        <v>349</v>
      </c>
      <c r="C128" s="34" t="s">
        <v>566</v>
      </c>
      <c r="D128" s="35" t="s">
        <v>567</v>
      </c>
      <c r="E128" s="36">
        <v>80000</v>
      </c>
      <c r="F128" s="37">
        <v>0</v>
      </c>
      <c r="G128" s="36">
        <v>5000</v>
      </c>
      <c r="H128" s="37">
        <v>21.1</v>
      </c>
      <c r="I128" s="38">
        <v>40000</v>
      </c>
      <c r="J128" s="38">
        <f t="shared" si="1"/>
        <v>39978.9</v>
      </c>
      <c r="K128" s="12"/>
    </row>
    <row r="129" spans="1:11" x14ac:dyDescent="0.25">
      <c r="A129" s="1" t="s">
        <v>3</v>
      </c>
      <c r="B129" s="33" t="s">
        <v>349</v>
      </c>
      <c r="C129" s="34" t="s">
        <v>568</v>
      </c>
      <c r="D129" s="35" t="s">
        <v>569</v>
      </c>
      <c r="E129" s="36">
        <v>3500</v>
      </c>
      <c r="F129" s="37">
        <v>0</v>
      </c>
      <c r="G129" s="36">
        <v>3500</v>
      </c>
      <c r="H129" s="37">
        <v>0</v>
      </c>
      <c r="I129" s="38">
        <v>3000</v>
      </c>
      <c r="J129" s="38">
        <f t="shared" si="1"/>
        <v>500</v>
      </c>
      <c r="K129" s="12"/>
    </row>
    <row r="130" spans="1:11" x14ac:dyDescent="0.25">
      <c r="A130" s="1" t="s">
        <v>3</v>
      </c>
      <c r="B130" s="33" t="s">
        <v>349</v>
      </c>
      <c r="C130" s="34" t="s">
        <v>570</v>
      </c>
      <c r="D130" s="35" t="s">
        <v>571</v>
      </c>
      <c r="E130" s="36">
        <v>30000</v>
      </c>
      <c r="F130" s="37">
        <v>0</v>
      </c>
      <c r="G130" s="36">
        <v>30000</v>
      </c>
      <c r="H130" s="37">
        <v>0</v>
      </c>
      <c r="I130" s="38">
        <v>30000</v>
      </c>
      <c r="J130" s="38">
        <f t="shared" si="1"/>
        <v>0</v>
      </c>
      <c r="K130" s="12"/>
    </row>
    <row r="131" spans="1:11" x14ac:dyDescent="0.25">
      <c r="A131" s="1" t="s">
        <v>3</v>
      </c>
      <c r="B131" s="33" t="s">
        <v>349</v>
      </c>
      <c r="C131" s="34" t="s">
        <v>572</v>
      </c>
      <c r="D131" s="35" t="s">
        <v>573</v>
      </c>
      <c r="E131" s="36">
        <v>3000</v>
      </c>
      <c r="F131" s="37">
        <v>0</v>
      </c>
      <c r="G131" s="36">
        <v>3000</v>
      </c>
      <c r="H131" s="37">
        <v>0</v>
      </c>
      <c r="I131" s="38">
        <v>2500</v>
      </c>
      <c r="J131" s="38">
        <f t="shared" si="1"/>
        <v>500</v>
      </c>
      <c r="K131" s="12"/>
    </row>
    <row r="132" spans="1:11" x14ac:dyDescent="0.25">
      <c r="A132" s="1" t="s">
        <v>3</v>
      </c>
      <c r="B132" s="33" t="s">
        <v>349</v>
      </c>
      <c r="C132" s="34" t="s">
        <v>574</v>
      </c>
      <c r="D132" s="35" t="s">
        <v>575</v>
      </c>
      <c r="E132" s="36">
        <v>5000</v>
      </c>
      <c r="F132" s="37">
        <v>0</v>
      </c>
      <c r="G132" s="36">
        <v>5000</v>
      </c>
      <c r="H132" s="37">
        <v>0</v>
      </c>
      <c r="I132" s="38">
        <v>2000</v>
      </c>
      <c r="J132" s="38">
        <f t="shared" si="1"/>
        <v>3000</v>
      </c>
      <c r="K132" s="12"/>
    </row>
    <row r="133" spans="1:11" x14ac:dyDescent="0.25">
      <c r="A133" s="1" t="s">
        <v>3</v>
      </c>
      <c r="B133" s="33" t="s">
        <v>349</v>
      </c>
      <c r="C133" s="34" t="s">
        <v>576</v>
      </c>
      <c r="D133" s="35" t="s">
        <v>577</v>
      </c>
      <c r="E133" s="36">
        <v>80000</v>
      </c>
      <c r="F133" s="37">
        <v>0</v>
      </c>
      <c r="G133" s="36">
        <v>5000</v>
      </c>
      <c r="H133" s="37">
        <v>0</v>
      </c>
      <c r="I133" s="38">
        <v>20000</v>
      </c>
      <c r="J133" s="38">
        <f t="shared" si="1"/>
        <v>60000</v>
      </c>
      <c r="K133" s="12"/>
    </row>
    <row r="134" spans="1:11" x14ac:dyDescent="0.25">
      <c r="A134" s="1" t="s">
        <v>3</v>
      </c>
      <c r="B134" s="33" t="s">
        <v>349</v>
      </c>
      <c r="C134" s="34" t="s">
        <v>578</v>
      </c>
      <c r="D134" s="35" t="s">
        <v>579</v>
      </c>
      <c r="E134" s="36">
        <v>20000</v>
      </c>
      <c r="F134" s="37">
        <v>0</v>
      </c>
      <c r="G134" s="36">
        <v>10000</v>
      </c>
      <c r="H134" s="37">
        <v>0</v>
      </c>
      <c r="I134" s="38">
        <v>7818.2</v>
      </c>
      <c r="J134" s="38">
        <f t="shared" si="1"/>
        <v>12181.8</v>
      </c>
      <c r="K134" s="12"/>
    </row>
    <row r="135" spans="1:11" x14ac:dyDescent="0.25">
      <c r="A135" s="1" t="s">
        <v>3</v>
      </c>
      <c r="B135" s="33" t="s">
        <v>349</v>
      </c>
      <c r="C135" s="34" t="s">
        <v>580</v>
      </c>
      <c r="D135" s="35" t="s">
        <v>581</v>
      </c>
      <c r="E135" s="36">
        <v>119000</v>
      </c>
      <c r="F135" s="37">
        <v>0</v>
      </c>
      <c r="G135" s="36">
        <v>2000</v>
      </c>
      <c r="H135" s="37">
        <v>14519.5</v>
      </c>
      <c r="I135" s="38">
        <v>6000</v>
      </c>
      <c r="J135" s="38">
        <f t="shared" si="1"/>
        <v>98480.5</v>
      </c>
      <c r="K135" s="12"/>
    </row>
    <row r="136" spans="1:11" x14ac:dyDescent="0.25">
      <c r="A136" s="1" t="s">
        <v>3</v>
      </c>
      <c r="B136" s="33" t="s">
        <v>349</v>
      </c>
      <c r="C136" s="34" t="s">
        <v>582</v>
      </c>
      <c r="D136" s="35" t="s">
        <v>583</v>
      </c>
      <c r="E136" s="36">
        <v>2500</v>
      </c>
      <c r="F136" s="37">
        <v>0</v>
      </c>
      <c r="G136" s="36">
        <v>2500</v>
      </c>
      <c r="H136" s="37">
        <v>0</v>
      </c>
      <c r="I136" s="38">
        <v>1250</v>
      </c>
      <c r="J136" s="38">
        <f t="shared" si="1"/>
        <v>1250</v>
      </c>
      <c r="K136" s="12"/>
    </row>
    <row r="137" spans="1:11" ht="13.8" thickBot="1" x14ac:dyDescent="0.3">
      <c r="A137" s="1" t="s">
        <v>3</v>
      </c>
      <c r="B137" s="33" t="s">
        <v>349</v>
      </c>
      <c r="C137" s="34" t="s">
        <v>584</v>
      </c>
      <c r="D137" s="35" t="s">
        <v>585</v>
      </c>
      <c r="E137" s="36">
        <v>35000</v>
      </c>
      <c r="F137" s="37">
        <v>0</v>
      </c>
      <c r="G137" s="36">
        <v>3000</v>
      </c>
      <c r="H137" s="37">
        <v>0</v>
      </c>
      <c r="I137" s="38">
        <v>10000</v>
      </c>
      <c r="J137" s="38">
        <f t="shared" si="1"/>
        <v>25000</v>
      </c>
      <c r="K137" s="12"/>
    </row>
    <row r="138" spans="1:11" ht="13.8" thickBot="1" x14ac:dyDescent="0.3">
      <c r="A138" s="1" t="s">
        <v>3</v>
      </c>
      <c r="B138" s="28" t="s">
        <v>347</v>
      </c>
      <c r="C138" s="29"/>
      <c r="D138" s="30"/>
      <c r="E138" s="31">
        <v>183378135.44999999</v>
      </c>
      <c r="F138" s="32">
        <v>52571173.380000003</v>
      </c>
      <c r="G138" s="31">
        <v>3009861.2</v>
      </c>
      <c r="H138" s="32">
        <v>2289213</v>
      </c>
      <c r="I138" s="32">
        <v>4886072.7</v>
      </c>
      <c r="J138" s="32">
        <v>123631676.37</v>
      </c>
      <c r="K138" s="12"/>
    </row>
    <row r="139" spans="1:11" ht="13.8" thickBot="1" x14ac:dyDescent="0.3">
      <c r="A139" s="1" t="s">
        <v>3</v>
      </c>
      <c r="B139" s="39"/>
      <c r="C139" s="40"/>
      <c r="D139" s="41" t="s">
        <v>103</v>
      </c>
      <c r="E139" s="42">
        <f>SUM(E12:E138)/2</f>
        <v>183528135.44999999</v>
      </c>
      <c r="F139" s="43">
        <f>SUM(F12:F138)/2</f>
        <v>52658059.769999996</v>
      </c>
      <c r="G139" s="42">
        <f>SUM(G12:G138)/2</f>
        <v>3029861.2</v>
      </c>
      <c r="H139" s="44">
        <f>SUM(H12:H138)/2</f>
        <v>2289213</v>
      </c>
      <c r="I139" s="44">
        <f>SUM(I12:I138)/2</f>
        <v>4906072.7</v>
      </c>
      <c r="J139" s="44">
        <f>E139-(F139+H139+I139)</f>
        <v>123674789.97999999</v>
      </c>
      <c r="K139" s="45"/>
    </row>
    <row r="140" spans="1:11" x14ac:dyDescent="0.25">
      <c r="A140" s="1" t="s">
        <v>3</v>
      </c>
      <c r="C140" s="13"/>
      <c r="E140" s="12"/>
      <c r="F140" s="12"/>
      <c r="G140" s="12"/>
      <c r="H140" s="12"/>
      <c r="I140" s="12"/>
      <c r="J140" s="12"/>
      <c r="K140" s="12"/>
    </row>
  </sheetData>
  <mergeCells count="2">
    <mergeCell ref="E9:F9"/>
    <mergeCell ref="G9:H9"/>
  </mergeCells>
  <pageMargins left="0.78740157480314965" right="0.78740157480314965" top="0.98425196850393704" bottom="0.72" header="0.51181102362204722" footer="0.51181102362204722"/>
  <pageSetup paperSize="9" scale="76" fitToHeight="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3:K81"/>
  <sheetViews>
    <sheetView showGridLines="0" topLeftCell="A7" zoomScaleNormal="10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586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587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18</v>
      </c>
      <c r="C13" s="34" t="s">
        <v>23</v>
      </c>
      <c r="D13" s="35" t="s">
        <v>588</v>
      </c>
      <c r="E13" s="36">
        <v>110000</v>
      </c>
      <c r="F13" s="37">
        <v>0</v>
      </c>
      <c r="G13" s="36">
        <v>0</v>
      </c>
      <c r="H13" s="37">
        <v>0</v>
      </c>
      <c r="I13" s="38">
        <v>3000</v>
      </c>
      <c r="J13" s="38">
        <f t="shared" ref="J13:J61" si="0">E13-(F13+H13+I13)</f>
        <v>107000</v>
      </c>
      <c r="K13" s="12"/>
    </row>
    <row r="14" spans="1:11" x14ac:dyDescent="0.25">
      <c r="A14" s="1" t="s">
        <v>3</v>
      </c>
      <c r="B14" s="33" t="s">
        <v>18</v>
      </c>
      <c r="C14" s="34" t="s">
        <v>589</v>
      </c>
      <c r="D14" s="35" t="s">
        <v>590</v>
      </c>
      <c r="E14" s="36">
        <v>209000</v>
      </c>
      <c r="F14" s="37">
        <v>110466.73</v>
      </c>
      <c r="G14" s="36">
        <v>39600</v>
      </c>
      <c r="H14" s="37">
        <v>39600</v>
      </c>
      <c r="I14" s="38">
        <v>40000</v>
      </c>
      <c r="J14" s="38">
        <f t="shared" si="0"/>
        <v>18933.270000000019</v>
      </c>
      <c r="K14" s="12"/>
    </row>
    <row r="15" spans="1:11" x14ac:dyDescent="0.25">
      <c r="A15" s="1" t="s">
        <v>3</v>
      </c>
      <c r="B15" s="33" t="s">
        <v>18</v>
      </c>
      <c r="C15" s="34" t="s">
        <v>591</v>
      </c>
      <c r="D15" s="35" t="s">
        <v>592</v>
      </c>
      <c r="E15" s="36">
        <v>269000</v>
      </c>
      <c r="F15" s="37">
        <v>272.95</v>
      </c>
      <c r="G15" s="36">
        <v>104800</v>
      </c>
      <c r="H15" s="37">
        <v>54827.199999999997</v>
      </c>
      <c r="I15" s="38">
        <v>46000</v>
      </c>
      <c r="J15" s="38">
        <f t="shared" si="0"/>
        <v>167899.85</v>
      </c>
      <c r="K15" s="12"/>
    </row>
    <row r="16" spans="1:11" x14ac:dyDescent="0.25">
      <c r="A16" s="1" t="s">
        <v>3</v>
      </c>
      <c r="B16" s="33" t="s">
        <v>18</v>
      </c>
      <c r="C16" s="34" t="s">
        <v>593</v>
      </c>
      <c r="D16" s="35" t="s">
        <v>594</v>
      </c>
      <c r="E16" s="36">
        <v>230000</v>
      </c>
      <c r="F16" s="37">
        <v>2365.9899999999998</v>
      </c>
      <c r="G16" s="36">
        <v>6000</v>
      </c>
      <c r="H16" s="37">
        <v>6000</v>
      </c>
      <c r="I16" s="38">
        <v>1500</v>
      </c>
      <c r="J16" s="38">
        <f t="shared" si="0"/>
        <v>220134.01</v>
      </c>
      <c r="K16" s="12"/>
    </row>
    <row r="17" spans="1:11" x14ac:dyDescent="0.25">
      <c r="A17" s="1" t="s">
        <v>3</v>
      </c>
      <c r="B17" s="33" t="s">
        <v>18</v>
      </c>
      <c r="C17" s="34" t="s">
        <v>595</v>
      </c>
      <c r="D17" s="35" t="s">
        <v>596</v>
      </c>
      <c r="E17" s="36">
        <v>196400</v>
      </c>
      <c r="F17" s="37">
        <v>214.3</v>
      </c>
      <c r="G17" s="36">
        <v>11000</v>
      </c>
      <c r="H17" s="37">
        <v>2000</v>
      </c>
      <c r="I17" s="38">
        <v>2000</v>
      </c>
      <c r="J17" s="38">
        <f t="shared" si="0"/>
        <v>192185.7</v>
      </c>
      <c r="K17" s="12"/>
    </row>
    <row r="18" spans="1:11" x14ac:dyDescent="0.25">
      <c r="A18" s="1" t="s">
        <v>3</v>
      </c>
      <c r="B18" s="33" t="s">
        <v>18</v>
      </c>
      <c r="C18" s="34" t="s">
        <v>597</v>
      </c>
      <c r="D18" s="35" t="s">
        <v>598</v>
      </c>
      <c r="E18" s="36">
        <v>53000</v>
      </c>
      <c r="F18" s="37">
        <v>10894.95</v>
      </c>
      <c r="G18" s="36">
        <v>32831</v>
      </c>
      <c r="H18" s="37">
        <v>37831</v>
      </c>
      <c r="I18" s="38">
        <v>4274</v>
      </c>
      <c r="J18" s="38">
        <f t="shared" si="0"/>
        <v>5.0000000002910383E-2</v>
      </c>
      <c r="K18" s="12"/>
    </row>
    <row r="19" spans="1:11" x14ac:dyDescent="0.25">
      <c r="A19" s="1" t="s">
        <v>3</v>
      </c>
      <c r="B19" s="33" t="s">
        <v>18</v>
      </c>
      <c r="C19" s="34" t="s">
        <v>599</v>
      </c>
      <c r="D19" s="35" t="s">
        <v>600</v>
      </c>
      <c r="E19" s="36">
        <v>45000</v>
      </c>
      <c r="F19" s="37">
        <v>0</v>
      </c>
      <c r="G19" s="36">
        <v>44600</v>
      </c>
      <c r="H19" s="37">
        <v>23100</v>
      </c>
      <c r="I19" s="38">
        <v>20200</v>
      </c>
      <c r="J19" s="38">
        <f t="shared" si="0"/>
        <v>1700</v>
      </c>
      <c r="K19" s="12"/>
    </row>
    <row r="20" spans="1:11" x14ac:dyDescent="0.25">
      <c r="A20" s="1" t="s">
        <v>3</v>
      </c>
      <c r="B20" s="33" t="s">
        <v>18</v>
      </c>
      <c r="C20" s="34" t="s">
        <v>601</v>
      </c>
      <c r="D20" s="35" t="s">
        <v>602</v>
      </c>
      <c r="E20" s="36">
        <v>240000</v>
      </c>
      <c r="F20" s="37">
        <v>0</v>
      </c>
      <c r="G20" s="36">
        <v>5000</v>
      </c>
      <c r="H20" s="37">
        <v>5000</v>
      </c>
      <c r="I20" s="38">
        <v>2000</v>
      </c>
      <c r="J20" s="38">
        <f t="shared" si="0"/>
        <v>233000</v>
      </c>
      <c r="K20" s="12"/>
    </row>
    <row r="21" spans="1:11" x14ac:dyDescent="0.25">
      <c r="A21" s="1" t="s">
        <v>3</v>
      </c>
      <c r="B21" s="33" t="s">
        <v>18</v>
      </c>
      <c r="C21" s="34" t="s">
        <v>603</v>
      </c>
      <c r="D21" s="35" t="s">
        <v>604</v>
      </c>
      <c r="E21" s="36">
        <v>320000</v>
      </c>
      <c r="F21" s="37">
        <v>0</v>
      </c>
      <c r="G21" s="36">
        <v>13000</v>
      </c>
      <c r="H21" s="37">
        <v>2500</v>
      </c>
      <c r="I21" s="38">
        <v>2000</v>
      </c>
      <c r="J21" s="38">
        <f t="shared" si="0"/>
        <v>315500</v>
      </c>
      <c r="K21" s="12"/>
    </row>
    <row r="22" spans="1:11" x14ac:dyDescent="0.25">
      <c r="A22" s="1" t="s">
        <v>3</v>
      </c>
      <c r="B22" s="33" t="s">
        <v>18</v>
      </c>
      <c r="C22" s="34" t="s">
        <v>605</v>
      </c>
      <c r="D22" s="35" t="s">
        <v>606</v>
      </c>
      <c r="E22" s="36">
        <v>220000</v>
      </c>
      <c r="F22" s="37">
        <v>0</v>
      </c>
      <c r="G22" s="36">
        <v>4000</v>
      </c>
      <c r="H22" s="37">
        <v>4000</v>
      </c>
      <c r="I22" s="38">
        <v>2000</v>
      </c>
      <c r="J22" s="38">
        <f t="shared" si="0"/>
        <v>214000</v>
      </c>
      <c r="K22" s="12"/>
    </row>
    <row r="23" spans="1:11" x14ac:dyDescent="0.25">
      <c r="A23" s="1" t="s">
        <v>3</v>
      </c>
      <c r="B23" s="33" t="s">
        <v>18</v>
      </c>
      <c r="C23" s="34" t="s">
        <v>607</v>
      </c>
      <c r="D23" s="35" t="s">
        <v>608</v>
      </c>
      <c r="E23" s="36">
        <v>85000</v>
      </c>
      <c r="F23" s="37">
        <v>0</v>
      </c>
      <c r="G23" s="36">
        <v>3000</v>
      </c>
      <c r="H23" s="37">
        <v>3000</v>
      </c>
      <c r="I23" s="38">
        <v>2000</v>
      </c>
      <c r="J23" s="38">
        <f t="shared" si="0"/>
        <v>80000</v>
      </c>
      <c r="K23" s="12"/>
    </row>
    <row r="24" spans="1:11" x14ac:dyDescent="0.25">
      <c r="A24" s="1" t="s">
        <v>3</v>
      </c>
      <c r="B24" s="33" t="s">
        <v>18</v>
      </c>
      <c r="C24" s="34" t="s">
        <v>609</v>
      </c>
      <c r="D24" s="35" t="s">
        <v>610</v>
      </c>
      <c r="E24" s="36">
        <v>4000</v>
      </c>
      <c r="F24" s="37">
        <v>0</v>
      </c>
      <c r="G24" s="36">
        <v>2000</v>
      </c>
      <c r="H24" s="37">
        <v>2000</v>
      </c>
      <c r="I24" s="38">
        <v>2000</v>
      </c>
      <c r="J24" s="38">
        <f t="shared" si="0"/>
        <v>0</v>
      </c>
      <c r="K24" s="12"/>
    </row>
    <row r="25" spans="1:11" x14ac:dyDescent="0.25">
      <c r="A25" s="1" t="s">
        <v>3</v>
      </c>
      <c r="B25" s="33" t="s">
        <v>18</v>
      </c>
      <c r="C25" s="34" t="s">
        <v>611</v>
      </c>
      <c r="D25" s="35" t="s">
        <v>612</v>
      </c>
      <c r="E25" s="36">
        <v>53000</v>
      </c>
      <c r="F25" s="37">
        <v>0</v>
      </c>
      <c r="G25" s="36">
        <v>3000</v>
      </c>
      <c r="H25" s="37">
        <v>3000</v>
      </c>
      <c r="I25" s="38">
        <v>2000</v>
      </c>
      <c r="J25" s="38">
        <f t="shared" si="0"/>
        <v>48000</v>
      </c>
      <c r="K25" s="12"/>
    </row>
    <row r="26" spans="1:11" x14ac:dyDescent="0.25">
      <c r="A26" s="1" t="s">
        <v>3</v>
      </c>
      <c r="B26" s="33" t="s">
        <v>18</v>
      </c>
      <c r="C26" s="34" t="s">
        <v>613</v>
      </c>
      <c r="D26" s="35" t="s">
        <v>614</v>
      </c>
      <c r="E26" s="36">
        <v>36379</v>
      </c>
      <c r="F26" s="37">
        <v>0</v>
      </c>
      <c r="G26" s="36">
        <v>0</v>
      </c>
      <c r="H26" s="37">
        <v>2000</v>
      </c>
      <c r="I26" s="38">
        <v>3000</v>
      </c>
      <c r="J26" s="38">
        <f t="shared" si="0"/>
        <v>31379</v>
      </c>
      <c r="K26" s="12"/>
    </row>
    <row r="27" spans="1:11" x14ac:dyDescent="0.25">
      <c r="A27" s="1" t="s">
        <v>3</v>
      </c>
      <c r="B27" s="33" t="s">
        <v>18</v>
      </c>
      <c r="C27" s="34" t="s">
        <v>615</v>
      </c>
      <c r="D27" s="35" t="s">
        <v>616</v>
      </c>
      <c r="E27" s="36">
        <v>140000</v>
      </c>
      <c r="F27" s="37">
        <v>0</v>
      </c>
      <c r="G27" s="36">
        <v>0</v>
      </c>
      <c r="H27" s="37">
        <v>1000</v>
      </c>
      <c r="I27" s="38">
        <v>4000</v>
      </c>
      <c r="J27" s="38">
        <f t="shared" si="0"/>
        <v>135000</v>
      </c>
      <c r="K27" s="12"/>
    </row>
    <row r="28" spans="1:11" x14ac:dyDescent="0.25">
      <c r="A28" s="1" t="s">
        <v>3</v>
      </c>
      <c r="B28" s="33" t="s">
        <v>617</v>
      </c>
      <c r="C28" s="34" t="s">
        <v>23</v>
      </c>
      <c r="D28" s="35" t="s">
        <v>618</v>
      </c>
      <c r="E28" s="36">
        <v>6000</v>
      </c>
      <c r="F28" s="37">
        <v>0</v>
      </c>
      <c r="G28" s="36">
        <v>0</v>
      </c>
      <c r="H28" s="37">
        <v>0</v>
      </c>
      <c r="I28" s="38">
        <v>4000</v>
      </c>
      <c r="J28" s="38">
        <f t="shared" si="0"/>
        <v>2000</v>
      </c>
      <c r="K28" s="12"/>
    </row>
    <row r="29" spans="1:11" x14ac:dyDescent="0.25">
      <c r="A29" s="1" t="s">
        <v>3</v>
      </c>
      <c r="B29" s="33" t="s">
        <v>617</v>
      </c>
      <c r="C29" s="34" t="s">
        <v>23</v>
      </c>
      <c r="D29" s="35" t="s">
        <v>619</v>
      </c>
      <c r="E29" s="36">
        <v>6500</v>
      </c>
      <c r="F29" s="37">
        <v>0</v>
      </c>
      <c r="G29" s="36">
        <v>0</v>
      </c>
      <c r="H29" s="37">
        <v>0</v>
      </c>
      <c r="I29" s="38">
        <v>6500</v>
      </c>
      <c r="J29" s="38">
        <f t="shared" si="0"/>
        <v>0</v>
      </c>
      <c r="K29" s="12"/>
    </row>
    <row r="30" spans="1:11" x14ac:dyDescent="0.25">
      <c r="A30" s="1" t="s">
        <v>3</v>
      </c>
      <c r="B30" s="33" t="s">
        <v>617</v>
      </c>
      <c r="C30" s="34" t="s">
        <v>23</v>
      </c>
      <c r="D30" s="35" t="s">
        <v>620</v>
      </c>
      <c r="E30" s="36">
        <v>3600</v>
      </c>
      <c r="F30" s="37">
        <v>0</v>
      </c>
      <c r="G30" s="36">
        <v>0</v>
      </c>
      <c r="H30" s="37">
        <v>0</v>
      </c>
      <c r="I30" s="38">
        <v>3600</v>
      </c>
      <c r="J30" s="38">
        <f t="shared" si="0"/>
        <v>0</v>
      </c>
      <c r="K30" s="12"/>
    </row>
    <row r="31" spans="1:11" x14ac:dyDescent="0.25">
      <c r="A31" s="1" t="s">
        <v>3</v>
      </c>
      <c r="B31" s="33" t="s">
        <v>617</v>
      </c>
      <c r="C31" s="34" t="s">
        <v>23</v>
      </c>
      <c r="D31" s="35" t="s">
        <v>621</v>
      </c>
      <c r="E31" s="36">
        <v>10000</v>
      </c>
      <c r="F31" s="37">
        <v>0</v>
      </c>
      <c r="G31" s="36">
        <v>0</v>
      </c>
      <c r="H31" s="37">
        <v>0</v>
      </c>
      <c r="I31" s="38">
        <v>10000</v>
      </c>
      <c r="J31" s="38">
        <f t="shared" si="0"/>
        <v>0</v>
      </c>
      <c r="K31" s="12"/>
    </row>
    <row r="32" spans="1:11" x14ac:dyDescent="0.25">
      <c r="A32" s="1" t="s">
        <v>3</v>
      </c>
      <c r="B32" s="33" t="s">
        <v>617</v>
      </c>
      <c r="C32" s="34" t="s">
        <v>23</v>
      </c>
      <c r="D32" s="35" t="s">
        <v>622</v>
      </c>
      <c r="E32" s="36">
        <v>12500</v>
      </c>
      <c r="F32" s="37">
        <v>0</v>
      </c>
      <c r="G32" s="36">
        <v>0</v>
      </c>
      <c r="H32" s="37">
        <v>0</v>
      </c>
      <c r="I32" s="38">
        <v>12500</v>
      </c>
      <c r="J32" s="38">
        <f t="shared" si="0"/>
        <v>0</v>
      </c>
      <c r="K32" s="12"/>
    </row>
    <row r="33" spans="1:11" x14ac:dyDescent="0.25">
      <c r="A33" s="1" t="s">
        <v>3</v>
      </c>
      <c r="B33" s="33" t="s">
        <v>617</v>
      </c>
      <c r="C33" s="34" t="s">
        <v>23</v>
      </c>
      <c r="D33" s="35" t="s">
        <v>623</v>
      </c>
      <c r="E33" s="36">
        <v>19360</v>
      </c>
      <c r="F33" s="37">
        <v>0</v>
      </c>
      <c r="G33" s="36">
        <v>0</v>
      </c>
      <c r="H33" s="37">
        <v>0</v>
      </c>
      <c r="I33" s="38">
        <v>19360</v>
      </c>
      <c r="J33" s="38">
        <f t="shared" si="0"/>
        <v>0</v>
      </c>
      <c r="K33" s="12"/>
    </row>
    <row r="34" spans="1:11" x14ac:dyDescent="0.25">
      <c r="A34" s="1" t="s">
        <v>3</v>
      </c>
      <c r="B34" s="33" t="s">
        <v>617</v>
      </c>
      <c r="C34" s="34" t="s">
        <v>23</v>
      </c>
      <c r="D34" s="35" t="s">
        <v>624</v>
      </c>
      <c r="E34" s="36">
        <v>20000</v>
      </c>
      <c r="F34" s="37">
        <v>0</v>
      </c>
      <c r="G34" s="36">
        <v>0</v>
      </c>
      <c r="H34" s="37">
        <v>0</v>
      </c>
      <c r="I34" s="38">
        <v>20000</v>
      </c>
      <c r="J34" s="38">
        <f t="shared" si="0"/>
        <v>0</v>
      </c>
      <c r="K34" s="12"/>
    </row>
    <row r="35" spans="1:11" x14ac:dyDescent="0.25">
      <c r="A35" s="1" t="s">
        <v>3</v>
      </c>
      <c r="B35" s="33" t="s">
        <v>617</v>
      </c>
      <c r="C35" s="34" t="s">
        <v>23</v>
      </c>
      <c r="D35" s="35" t="s">
        <v>625</v>
      </c>
      <c r="E35" s="36">
        <v>25000</v>
      </c>
      <c r="F35" s="37">
        <v>0</v>
      </c>
      <c r="G35" s="36">
        <v>0</v>
      </c>
      <c r="H35" s="37">
        <v>0</v>
      </c>
      <c r="I35" s="38">
        <v>25000</v>
      </c>
      <c r="J35" s="38">
        <f t="shared" si="0"/>
        <v>0</v>
      </c>
      <c r="K35" s="12"/>
    </row>
    <row r="36" spans="1:11" x14ac:dyDescent="0.25">
      <c r="A36" s="1" t="s">
        <v>3</v>
      </c>
      <c r="B36" s="33" t="s">
        <v>617</v>
      </c>
      <c r="C36" s="34" t="s">
        <v>23</v>
      </c>
      <c r="D36" s="35" t="s">
        <v>626</v>
      </c>
      <c r="E36" s="36">
        <v>20000</v>
      </c>
      <c r="F36" s="37">
        <v>0</v>
      </c>
      <c r="G36" s="36">
        <v>0</v>
      </c>
      <c r="H36" s="37">
        <v>0</v>
      </c>
      <c r="I36" s="38">
        <v>20000</v>
      </c>
      <c r="J36" s="38">
        <f t="shared" si="0"/>
        <v>0</v>
      </c>
      <c r="K36" s="12"/>
    </row>
    <row r="37" spans="1:11" x14ac:dyDescent="0.25">
      <c r="A37" s="1" t="s">
        <v>3</v>
      </c>
      <c r="B37" s="33" t="s">
        <v>617</v>
      </c>
      <c r="C37" s="34" t="s">
        <v>23</v>
      </c>
      <c r="D37" s="35" t="s">
        <v>627</v>
      </c>
      <c r="E37" s="36">
        <v>5000</v>
      </c>
      <c r="F37" s="37">
        <v>0</v>
      </c>
      <c r="G37" s="36">
        <v>0</v>
      </c>
      <c r="H37" s="37">
        <v>0</v>
      </c>
      <c r="I37" s="38">
        <v>5000</v>
      </c>
      <c r="J37" s="38">
        <f t="shared" si="0"/>
        <v>0</v>
      </c>
      <c r="K37" s="12"/>
    </row>
    <row r="38" spans="1:11" x14ac:dyDescent="0.25">
      <c r="A38" s="1" t="s">
        <v>3</v>
      </c>
      <c r="B38" s="33" t="s">
        <v>617</v>
      </c>
      <c r="C38" s="34" t="s">
        <v>23</v>
      </c>
      <c r="D38" s="35" t="s">
        <v>628</v>
      </c>
      <c r="E38" s="36">
        <v>13000</v>
      </c>
      <c r="F38" s="37">
        <v>0</v>
      </c>
      <c r="G38" s="36">
        <v>0</v>
      </c>
      <c r="H38" s="37">
        <v>0</v>
      </c>
      <c r="I38" s="38">
        <v>13000</v>
      </c>
      <c r="J38" s="38">
        <f t="shared" si="0"/>
        <v>0</v>
      </c>
      <c r="K38" s="12"/>
    </row>
    <row r="39" spans="1:11" x14ac:dyDescent="0.25">
      <c r="A39" s="1" t="s">
        <v>3</v>
      </c>
      <c r="B39" s="33" t="s">
        <v>617</v>
      </c>
      <c r="C39" s="34" t="s">
        <v>23</v>
      </c>
      <c r="D39" s="35" t="s">
        <v>629</v>
      </c>
      <c r="E39" s="36">
        <v>18000</v>
      </c>
      <c r="F39" s="37">
        <v>0</v>
      </c>
      <c r="G39" s="36">
        <v>0</v>
      </c>
      <c r="H39" s="37">
        <v>0</v>
      </c>
      <c r="I39" s="38">
        <v>18000</v>
      </c>
      <c r="J39" s="38">
        <f t="shared" si="0"/>
        <v>0</v>
      </c>
      <c r="K39" s="12"/>
    </row>
    <row r="40" spans="1:11" x14ac:dyDescent="0.25">
      <c r="A40" s="1" t="s">
        <v>3</v>
      </c>
      <c r="B40" s="33" t="s">
        <v>617</v>
      </c>
      <c r="C40" s="34" t="s">
        <v>23</v>
      </c>
      <c r="D40" s="35" t="s">
        <v>630</v>
      </c>
      <c r="E40" s="36">
        <v>5000</v>
      </c>
      <c r="F40" s="37">
        <v>0</v>
      </c>
      <c r="G40" s="36">
        <v>0</v>
      </c>
      <c r="H40" s="37">
        <v>0</v>
      </c>
      <c r="I40" s="38">
        <v>5000</v>
      </c>
      <c r="J40" s="38">
        <f t="shared" si="0"/>
        <v>0</v>
      </c>
      <c r="K40" s="12"/>
    </row>
    <row r="41" spans="1:11" x14ac:dyDescent="0.25">
      <c r="A41" s="1" t="s">
        <v>3</v>
      </c>
      <c r="B41" s="33" t="s">
        <v>617</v>
      </c>
      <c r="C41" s="34" t="s">
        <v>23</v>
      </c>
      <c r="D41" s="35" t="s">
        <v>631</v>
      </c>
      <c r="E41" s="36">
        <v>17000</v>
      </c>
      <c r="F41" s="37">
        <v>0</v>
      </c>
      <c r="G41" s="36">
        <v>0</v>
      </c>
      <c r="H41" s="37">
        <v>0</v>
      </c>
      <c r="I41" s="38">
        <v>17000</v>
      </c>
      <c r="J41" s="38">
        <f t="shared" si="0"/>
        <v>0</v>
      </c>
      <c r="K41" s="12"/>
    </row>
    <row r="42" spans="1:11" x14ac:dyDescent="0.25">
      <c r="A42" s="1" t="s">
        <v>3</v>
      </c>
      <c r="B42" s="33" t="s">
        <v>617</v>
      </c>
      <c r="C42" s="34" t="s">
        <v>23</v>
      </c>
      <c r="D42" s="35" t="s">
        <v>632</v>
      </c>
      <c r="E42" s="36">
        <v>6500</v>
      </c>
      <c r="F42" s="37">
        <v>0</v>
      </c>
      <c r="G42" s="36">
        <v>0</v>
      </c>
      <c r="H42" s="37">
        <v>0</v>
      </c>
      <c r="I42" s="38">
        <v>6500</v>
      </c>
      <c r="J42" s="38">
        <f t="shared" si="0"/>
        <v>0</v>
      </c>
      <c r="K42" s="12"/>
    </row>
    <row r="43" spans="1:11" x14ac:dyDescent="0.25">
      <c r="A43" s="1" t="s">
        <v>3</v>
      </c>
      <c r="B43" s="33" t="s">
        <v>617</v>
      </c>
      <c r="C43" s="34" t="s">
        <v>633</v>
      </c>
      <c r="D43" s="35" t="s">
        <v>634</v>
      </c>
      <c r="E43" s="36">
        <v>24852.2</v>
      </c>
      <c r="F43" s="37">
        <v>12630.21</v>
      </c>
      <c r="G43" s="36">
        <v>0</v>
      </c>
      <c r="H43" s="37">
        <v>1130.9000000000001</v>
      </c>
      <c r="I43" s="38">
        <v>1130.9000000000001</v>
      </c>
      <c r="J43" s="38">
        <f t="shared" si="0"/>
        <v>9960.1900000000023</v>
      </c>
      <c r="K43" s="12"/>
    </row>
    <row r="44" spans="1:11" x14ac:dyDescent="0.25">
      <c r="A44" s="1" t="s">
        <v>3</v>
      </c>
      <c r="B44" s="33" t="s">
        <v>617</v>
      </c>
      <c r="C44" s="34" t="s">
        <v>635</v>
      </c>
      <c r="D44" s="35" t="s">
        <v>636</v>
      </c>
      <c r="E44" s="36">
        <v>7022</v>
      </c>
      <c r="F44" s="37">
        <v>2464.5</v>
      </c>
      <c r="G44" s="36">
        <v>0</v>
      </c>
      <c r="H44" s="37">
        <v>4557</v>
      </c>
      <c r="I44" s="38">
        <v>4557</v>
      </c>
      <c r="J44" s="38">
        <f t="shared" si="0"/>
        <v>-4556.5</v>
      </c>
      <c r="K44" s="12"/>
    </row>
    <row r="45" spans="1:11" x14ac:dyDescent="0.25">
      <c r="A45" s="1" t="s">
        <v>3</v>
      </c>
      <c r="B45" s="33" t="s">
        <v>617</v>
      </c>
      <c r="C45" s="34" t="s">
        <v>637</v>
      </c>
      <c r="D45" s="35" t="s">
        <v>638</v>
      </c>
      <c r="E45" s="36">
        <v>277373.3</v>
      </c>
      <c r="F45" s="37">
        <v>0</v>
      </c>
      <c r="G45" s="36">
        <v>143669</v>
      </c>
      <c r="H45" s="37">
        <v>20829.2</v>
      </c>
      <c r="I45" s="38">
        <v>195066</v>
      </c>
      <c r="J45" s="38">
        <f t="shared" si="0"/>
        <v>61478.099999999977</v>
      </c>
      <c r="K45" s="12"/>
    </row>
    <row r="46" spans="1:11" x14ac:dyDescent="0.25">
      <c r="A46" s="1" t="s">
        <v>3</v>
      </c>
      <c r="B46" s="33" t="s">
        <v>617</v>
      </c>
      <c r="C46" s="34" t="s">
        <v>639</v>
      </c>
      <c r="D46" s="35" t="s">
        <v>640</v>
      </c>
      <c r="E46" s="36">
        <v>19763.2</v>
      </c>
      <c r="F46" s="37">
        <v>13565.18</v>
      </c>
      <c r="G46" s="36">
        <v>0</v>
      </c>
      <c r="H46" s="37">
        <v>6196.1</v>
      </c>
      <c r="I46" s="38">
        <v>6196.1</v>
      </c>
      <c r="J46" s="38">
        <f t="shared" si="0"/>
        <v>-6194.1799999999967</v>
      </c>
      <c r="K46" s="12"/>
    </row>
    <row r="47" spans="1:11" x14ac:dyDescent="0.25">
      <c r="A47" s="1" t="s">
        <v>3</v>
      </c>
      <c r="B47" s="33" t="s">
        <v>617</v>
      </c>
      <c r="C47" s="34" t="s">
        <v>641</v>
      </c>
      <c r="D47" s="35" t="s">
        <v>642</v>
      </c>
      <c r="E47" s="36">
        <v>5358.1</v>
      </c>
      <c r="F47" s="37">
        <v>655.78</v>
      </c>
      <c r="G47" s="36">
        <v>0</v>
      </c>
      <c r="H47" s="37">
        <v>4702.3999999999996</v>
      </c>
      <c r="I47" s="38">
        <v>4702.3999999999996</v>
      </c>
      <c r="J47" s="38">
        <f t="shared" si="0"/>
        <v>-4702.4799999999977</v>
      </c>
      <c r="K47" s="12"/>
    </row>
    <row r="48" spans="1:11" x14ac:dyDescent="0.25">
      <c r="A48" s="1" t="s">
        <v>3</v>
      </c>
      <c r="B48" s="33" t="s">
        <v>617</v>
      </c>
      <c r="C48" s="34" t="s">
        <v>643</v>
      </c>
      <c r="D48" s="35" t="s">
        <v>644</v>
      </c>
      <c r="E48" s="36">
        <v>37984.400000000001</v>
      </c>
      <c r="F48" s="37">
        <v>0</v>
      </c>
      <c r="G48" s="36">
        <v>0</v>
      </c>
      <c r="H48" s="37">
        <v>1984.4</v>
      </c>
      <c r="I48" s="38">
        <v>36000</v>
      </c>
      <c r="J48" s="38">
        <f t="shared" si="0"/>
        <v>0</v>
      </c>
      <c r="K48" s="12"/>
    </row>
    <row r="49" spans="1:11" x14ac:dyDescent="0.25">
      <c r="A49" s="1" t="s">
        <v>3</v>
      </c>
      <c r="B49" s="33" t="s">
        <v>617</v>
      </c>
      <c r="C49" s="34" t="s">
        <v>645</v>
      </c>
      <c r="D49" s="35" t="s">
        <v>646</v>
      </c>
      <c r="E49" s="36">
        <v>19398.099999999999</v>
      </c>
      <c r="F49" s="37">
        <v>0</v>
      </c>
      <c r="G49" s="36">
        <v>19000</v>
      </c>
      <c r="H49" s="37">
        <v>398.1</v>
      </c>
      <c r="I49" s="38">
        <v>19000</v>
      </c>
      <c r="J49" s="38">
        <f t="shared" si="0"/>
        <v>0</v>
      </c>
      <c r="K49" s="12"/>
    </row>
    <row r="50" spans="1:11" x14ac:dyDescent="0.25">
      <c r="A50" s="1" t="s">
        <v>3</v>
      </c>
      <c r="B50" s="33" t="s">
        <v>617</v>
      </c>
      <c r="C50" s="34" t="s">
        <v>647</v>
      </c>
      <c r="D50" s="35" t="s">
        <v>648</v>
      </c>
      <c r="E50" s="36">
        <v>12000</v>
      </c>
      <c r="F50" s="37">
        <v>0</v>
      </c>
      <c r="G50" s="36">
        <v>10000</v>
      </c>
      <c r="H50" s="37">
        <v>2000</v>
      </c>
      <c r="I50" s="38">
        <v>10000</v>
      </c>
      <c r="J50" s="38">
        <f t="shared" si="0"/>
        <v>0</v>
      </c>
      <c r="K50" s="12"/>
    </row>
    <row r="51" spans="1:11" x14ac:dyDescent="0.25">
      <c r="A51" s="1" t="s">
        <v>3</v>
      </c>
      <c r="B51" s="33" t="s">
        <v>617</v>
      </c>
      <c r="C51" s="34" t="s">
        <v>649</v>
      </c>
      <c r="D51" s="35" t="s">
        <v>650</v>
      </c>
      <c r="E51" s="36">
        <v>16000</v>
      </c>
      <c r="F51" s="37">
        <v>0</v>
      </c>
      <c r="G51" s="36">
        <v>15000</v>
      </c>
      <c r="H51" s="37">
        <v>1000</v>
      </c>
      <c r="I51" s="38">
        <v>15000</v>
      </c>
      <c r="J51" s="38">
        <f t="shared" si="0"/>
        <v>0</v>
      </c>
      <c r="K51" s="12"/>
    </row>
    <row r="52" spans="1:11" x14ac:dyDescent="0.25">
      <c r="A52" s="1" t="s">
        <v>3</v>
      </c>
      <c r="B52" s="33" t="s">
        <v>617</v>
      </c>
      <c r="C52" s="34" t="s">
        <v>651</v>
      </c>
      <c r="D52" s="35" t="s">
        <v>652</v>
      </c>
      <c r="E52" s="36">
        <v>20000</v>
      </c>
      <c r="F52" s="37">
        <v>0</v>
      </c>
      <c r="G52" s="36">
        <v>20000</v>
      </c>
      <c r="H52" s="37">
        <v>471</v>
      </c>
      <c r="I52" s="38">
        <v>15000</v>
      </c>
      <c r="J52" s="38">
        <f t="shared" si="0"/>
        <v>4529</v>
      </c>
      <c r="K52" s="12"/>
    </row>
    <row r="53" spans="1:11" x14ac:dyDescent="0.25">
      <c r="A53" s="1" t="s">
        <v>3</v>
      </c>
      <c r="B53" s="33" t="s">
        <v>617</v>
      </c>
      <c r="C53" s="34" t="s">
        <v>653</v>
      </c>
      <c r="D53" s="35" t="s">
        <v>654</v>
      </c>
      <c r="E53" s="36">
        <v>20000</v>
      </c>
      <c r="F53" s="37">
        <v>0</v>
      </c>
      <c r="G53" s="36">
        <v>18000</v>
      </c>
      <c r="H53" s="37">
        <v>0</v>
      </c>
      <c r="I53" s="38">
        <v>20000</v>
      </c>
      <c r="J53" s="38">
        <f t="shared" si="0"/>
        <v>0</v>
      </c>
      <c r="K53" s="12"/>
    </row>
    <row r="54" spans="1:11" x14ac:dyDescent="0.25">
      <c r="A54" s="1" t="s">
        <v>3</v>
      </c>
      <c r="B54" s="33" t="s">
        <v>617</v>
      </c>
      <c r="C54" s="34" t="s">
        <v>655</v>
      </c>
      <c r="D54" s="35" t="s">
        <v>656</v>
      </c>
      <c r="E54" s="36">
        <v>17338.8</v>
      </c>
      <c r="F54" s="37">
        <v>0</v>
      </c>
      <c r="G54" s="36">
        <v>0</v>
      </c>
      <c r="H54" s="37">
        <v>338.8</v>
      </c>
      <c r="I54" s="38">
        <v>17000</v>
      </c>
      <c r="J54" s="38">
        <f t="shared" si="0"/>
        <v>0</v>
      </c>
      <c r="K54" s="12"/>
    </row>
    <row r="55" spans="1:11" x14ac:dyDescent="0.25">
      <c r="A55" s="1" t="s">
        <v>3</v>
      </c>
      <c r="B55" s="33" t="s">
        <v>617</v>
      </c>
      <c r="C55" s="34" t="s">
        <v>657</v>
      </c>
      <c r="D55" s="35" t="s">
        <v>658</v>
      </c>
      <c r="E55" s="36">
        <v>7457.4</v>
      </c>
      <c r="F55" s="37">
        <v>0</v>
      </c>
      <c r="G55" s="36">
        <v>0</v>
      </c>
      <c r="H55" s="37">
        <v>457.4</v>
      </c>
      <c r="I55" s="38">
        <v>7000</v>
      </c>
      <c r="J55" s="38">
        <f t="shared" si="0"/>
        <v>0</v>
      </c>
      <c r="K55" s="12"/>
    </row>
    <row r="56" spans="1:11" x14ac:dyDescent="0.25">
      <c r="A56" s="1" t="s">
        <v>3</v>
      </c>
      <c r="B56" s="33" t="s">
        <v>617</v>
      </c>
      <c r="C56" s="34" t="s">
        <v>659</v>
      </c>
      <c r="D56" s="35" t="s">
        <v>660</v>
      </c>
      <c r="E56" s="36">
        <v>27470.9</v>
      </c>
      <c r="F56" s="37">
        <v>0</v>
      </c>
      <c r="G56" s="36">
        <v>0</v>
      </c>
      <c r="H56" s="37">
        <v>470.7</v>
      </c>
      <c r="I56" s="38">
        <v>27000</v>
      </c>
      <c r="J56" s="38">
        <f t="shared" si="0"/>
        <v>0.2000000000007276</v>
      </c>
      <c r="K56" s="12"/>
    </row>
    <row r="57" spans="1:11" x14ac:dyDescent="0.25">
      <c r="A57" s="1" t="s">
        <v>3</v>
      </c>
      <c r="B57" s="33" t="s">
        <v>617</v>
      </c>
      <c r="C57" s="34" t="s">
        <v>661</v>
      </c>
      <c r="D57" s="35" t="s">
        <v>662</v>
      </c>
      <c r="E57" s="36">
        <v>6519.1</v>
      </c>
      <c r="F57" s="37">
        <v>0</v>
      </c>
      <c r="G57" s="36">
        <v>0</v>
      </c>
      <c r="H57" s="37">
        <v>519.1</v>
      </c>
      <c r="I57" s="38">
        <v>6000</v>
      </c>
      <c r="J57" s="38">
        <f t="shared" si="0"/>
        <v>0</v>
      </c>
      <c r="K57" s="12"/>
    </row>
    <row r="58" spans="1:11" x14ac:dyDescent="0.25">
      <c r="A58" s="1" t="s">
        <v>3</v>
      </c>
      <c r="B58" s="33" t="s">
        <v>617</v>
      </c>
      <c r="C58" s="34" t="s">
        <v>663</v>
      </c>
      <c r="D58" s="35" t="s">
        <v>664</v>
      </c>
      <c r="E58" s="36">
        <v>9571.2000000000007</v>
      </c>
      <c r="F58" s="37">
        <v>0</v>
      </c>
      <c r="G58" s="36">
        <v>0</v>
      </c>
      <c r="H58" s="37">
        <v>571.20000000000005</v>
      </c>
      <c r="I58" s="38">
        <v>9000</v>
      </c>
      <c r="J58" s="38">
        <f t="shared" si="0"/>
        <v>0</v>
      </c>
      <c r="K58" s="12"/>
    </row>
    <row r="59" spans="1:11" x14ac:dyDescent="0.25">
      <c r="A59" s="1" t="s">
        <v>3</v>
      </c>
      <c r="B59" s="33" t="s">
        <v>617</v>
      </c>
      <c r="C59" s="34" t="s">
        <v>665</v>
      </c>
      <c r="D59" s="35" t="s">
        <v>666</v>
      </c>
      <c r="E59" s="36">
        <v>6991.9</v>
      </c>
      <c r="F59" s="37">
        <v>0</v>
      </c>
      <c r="G59" s="36">
        <v>0</v>
      </c>
      <c r="H59" s="37">
        <v>491.9</v>
      </c>
      <c r="I59" s="38">
        <v>6500</v>
      </c>
      <c r="J59" s="38">
        <f t="shared" si="0"/>
        <v>0</v>
      </c>
      <c r="K59" s="12"/>
    </row>
    <row r="60" spans="1:11" x14ac:dyDescent="0.25">
      <c r="A60" s="1" t="s">
        <v>3</v>
      </c>
      <c r="B60" s="33" t="s">
        <v>617</v>
      </c>
      <c r="C60" s="34" t="s">
        <v>667</v>
      </c>
      <c r="D60" s="35" t="s">
        <v>668</v>
      </c>
      <c r="E60" s="36">
        <v>18685.099999999999</v>
      </c>
      <c r="F60" s="37">
        <v>0</v>
      </c>
      <c r="G60" s="36">
        <v>0</v>
      </c>
      <c r="H60" s="37">
        <v>685.1</v>
      </c>
      <c r="I60" s="38">
        <v>18000</v>
      </c>
      <c r="J60" s="38">
        <f t="shared" si="0"/>
        <v>0</v>
      </c>
      <c r="K60" s="12"/>
    </row>
    <row r="61" spans="1:11" ht="13.8" thickBot="1" x14ac:dyDescent="0.3">
      <c r="A61" s="1" t="s">
        <v>3</v>
      </c>
      <c r="B61" s="33" t="s">
        <v>617</v>
      </c>
      <c r="C61" s="34" t="s">
        <v>669</v>
      </c>
      <c r="D61" s="35" t="s">
        <v>670</v>
      </c>
      <c r="E61" s="36">
        <v>37694</v>
      </c>
      <c r="F61" s="37">
        <v>0</v>
      </c>
      <c r="G61" s="36">
        <v>0</v>
      </c>
      <c r="H61" s="37">
        <v>694</v>
      </c>
      <c r="I61" s="38">
        <v>37000</v>
      </c>
      <c r="J61" s="38">
        <f t="shared" si="0"/>
        <v>0</v>
      </c>
      <c r="K61" s="12"/>
    </row>
    <row r="62" spans="1:11" ht="13.8" thickBot="1" x14ac:dyDescent="0.3">
      <c r="A62" s="1" t="s">
        <v>3</v>
      </c>
      <c r="B62" s="28" t="s">
        <v>671</v>
      </c>
      <c r="C62" s="29"/>
      <c r="D62" s="30"/>
      <c r="E62" s="31">
        <v>2989718.7</v>
      </c>
      <c r="F62" s="32">
        <v>153530.59</v>
      </c>
      <c r="G62" s="31">
        <v>494500</v>
      </c>
      <c r="H62" s="32">
        <v>233355.5</v>
      </c>
      <c r="I62" s="32">
        <v>775586.4</v>
      </c>
      <c r="J62" s="32">
        <v>1827246.21</v>
      </c>
      <c r="K62" s="12"/>
    </row>
    <row r="63" spans="1:11" ht="13.8" thickBot="1" x14ac:dyDescent="0.3">
      <c r="A63" s="1" t="s">
        <v>3</v>
      </c>
      <c r="B63" s="28" t="s">
        <v>314</v>
      </c>
      <c r="C63" s="29"/>
      <c r="D63" s="30"/>
      <c r="E63" s="31"/>
      <c r="F63" s="32"/>
      <c r="G63" s="31"/>
      <c r="H63" s="32"/>
      <c r="I63" s="32"/>
      <c r="J63" s="32"/>
      <c r="K63" s="12"/>
    </row>
    <row r="64" spans="1:11" x14ac:dyDescent="0.25">
      <c r="A64" s="1" t="s">
        <v>3</v>
      </c>
      <c r="B64" s="33" t="s">
        <v>672</v>
      </c>
      <c r="C64" s="34" t="s">
        <v>23</v>
      </c>
      <c r="D64" s="35" t="s">
        <v>673</v>
      </c>
      <c r="E64" s="36">
        <v>6000</v>
      </c>
      <c r="F64" s="37">
        <v>0</v>
      </c>
      <c r="G64" s="36">
        <v>0</v>
      </c>
      <c r="H64" s="37">
        <v>0</v>
      </c>
      <c r="I64" s="38">
        <v>6000</v>
      </c>
      <c r="J64" s="38">
        <f t="shared" ref="J64:J78" si="1">E64-(F64+H64+I64)</f>
        <v>0</v>
      </c>
      <c r="K64" s="12"/>
    </row>
    <row r="65" spans="1:11" x14ac:dyDescent="0.25">
      <c r="A65" s="1" t="s">
        <v>3</v>
      </c>
      <c r="B65" s="33" t="s">
        <v>672</v>
      </c>
      <c r="C65" s="34" t="s">
        <v>23</v>
      </c>
      <c r="D65" s="35" t="s">
        <v>674</v>
      </c>
      <c r="E65" s="36">
        <v>1600</v>
      </c>
      <c r="F65" s="37">
        <v>0</v>
      </c>
      <c r="G65" s="36">
        <v>0</v>
      </c>
      <c r="H65" s="37">
        <v>0</v>
      </c>
      <c r="I65" s="38">
        <v>1600</v>
      </c>
      <c r="J65" s="38">
        <f t="shared" si="1"/>
        <v>0</v>
      </c>
      <c r="K65" s="12"/>
    </row>
    <row r="66" spans="1:11" x14ac:dyDescent="0.25">
      <c r="A66" s="1" t="s">
        <v>3</v>
      </c>
      <c r="B66" s="33" t="s">
        <v>672</v>
      </c>
      <c r="C66" s="34" t="s">
        <v>675</v>
      </c>
      <c r="D66" s="35" t="s">
        <v>676</v>
      </c>
      <c r="E66" s="36">
        <v>7260</v>
      </c>
      <c r="F66" s="37">
        <v>0</v>
      </c>
      <c r="G66" s="36">
        <v>0</v>
      </c>
      <c r="H66" s="37">
        <v>540</v>
      </c>
      <c r="I66" s="38">
        <v>6720</v>
      </c>
      <c r="J66" s="38">
        <f t="shared" si="1"/>
        <v>0</v>
      </c>
      <c r="K66" s="12"/>
    </row>
    <row r="67" spans="1:11" x14ac:dyDescent="0.25">
      <c r="A67" s="1" t="s">
        <v>3</v>
      </c>
      <c r="B67" s="33" t="s">
        <v>677</v>
      </c>
      <c r="C67" s="34" t="s">
        <v>23</v>
      </c>
      <c r="D67" s="35" t="s">
        <v>678</v>
      </c>
      <c r="E67" s="36">
        <v>1000</v>
      </c>
      <c r="F67" s="37">
        <v>0</v>
      </c>
      <c r="G67" s="36">
        <v>0</v>
      </c>
      <c r="H67" s="37">
        <v>0</v>
      </c>
      <c r="I67" s="38">
        <v>1000</v>
      </c>
      <c r="J67" s="38">
        <f t="shared" si="1"/>
        <v>0</v>
      </c>
      <c r="K67" s="12"/>
    </row>
    <row r="68" spans="1:11" x14ac:dyDescent="0.25">
      <c r="A68" s="1" t="s">
        <v>3</v>
      </c>
      <c r="B68" s="33" t="s">
        <v>677</v>
      </c>
      <c r="C68" s="34" t="s">
        <v>23</v>
      </c>
      <c r="D68" s="35" t="s">
        <v>679</v>
      </c>
      <c r="E68" s="36">
        <v>1275</v>
      </c>
      <c r="F68" s="37">
        <v>0</v>
      </c>
      <c r="G68" s="36">
        <v>0</v>
      </c>
      <c r="H68" s="37">
        <v>0</v>
      </c>
      <c r="I68" s="38">
        <v>1275</v>
      </c>
      <c r="J68" s="38">
        <f t="shared" si="1"/>
        <v>0</v>
      </c>
      <c r="K68" s="12"/>
    </row>
    <row r="69" spans="1:11" x14ac:dyDescent="0.25">
      <c r="A69" s="1" t="s">
        <v>3</v>
      </c>
      <c r="B69" s="33" t="s">
        <v>680</v>
      </c>
      <c r="C69" s="34" t="s">
        <v>23</v>
      </c>
      <c r="D69" s="35" t="s">
        <v>681</v>
      </c>
      <c r="E69" s="36">
        <v>5600</v>
      </c>
      <c r="F69" s="37">
        <v>0</v>
      </c>
      <c r="G69" s="36">
        <v>0</v>
      </c>
      <c r="H69" s="37">
        <v>0</v>
      </c>
      <c r="I69" s="38">
        <v>3600</v>
      </c>
      <c r="J69" s="38">
        <f t="shared" si="1"/>
        <v>2000</v>
      </c>
      <c r="K69" s="12"/>
    </row>
    <row r="70" spans="1:11" x14ac:dyDescent="0.25">
      <c r="A70" s="1" t="s">
        <v>3</v>
      </c>
      <c r="B70" s="33" t="s">
        <v>680</v>
      </c>
      <c r="C70" s="34" t="s">
        <v>682</v>
      </c>
      <c r="D70" s="35" t="s">
        <v>683</v>
      </c>
      <c r="E70" s="36">
        <v>7249</v>
      </c>
      <c r="F70" s="37">
        <v>0</v>
      </c>
      <c r="G70" s="36">
        <v>0</v>
      </c>
      <c r="H70" s="37">
        <v>445</v>
      </c>
      <c r="I70" s="38">
        <v>6804</v>
      </c>
      <c r="J70" s="38">
        <f t="shared" si="1"/>
        <v>0</v>
      </c>
      <c r="K70" s="12"/>
    </row>
    <row r="71" spans="1:11" x14ac:dyDescent="0.25">
      <c r="A71" s="1" t="s">
        <v>3</v>
      </c>
      <c r="B71" s="33" t="s">
        <v>684</v>
      </c>
      <c r="C71" s="34" t="s">
        <v>23</v>
      </c>
      <c r="D71" s="35" t="s">
        <v>685</v>
      </c>
      <c r="E71" s="36">
        <v>7100</v>
      </c>
      <c r="F71" s="37">
        <v>0</v>
      </c>
      <c r="G71" s="36">
        <v>0</v>
      </c>
      <c r="H71" s="37">
        <v>0</v>
      </c>
      <c r="I71" s="38">
        <v>3000</v>
      </c>
      <c r="J71" s="38">
        <f t="shared" si="1"/>
        <v>4100</v>
      </c>
      <c r="K71" s="12"/>
    </row>
    <row r="72" spans="1:11" x14ac:dyDescent="0.25">
      <c r="A72" s="1" t="s">
        <v>3</v>
      </c>
      <c r="B72" s="33" t="s">
        <v>686</v>
      </c>
      <c r="C72" s="34" t="s">
        <v>23</v>
      </c>
      <c r="D72" s="35" t="s">
        <v>687</v>
      </c>
      <c r="E72" s="36">
        <v>2130</v>
      </c>
      <c r="F72" s="37">
        <v>0</v>
      </c>
      <c r="G72" s="36">
        <v>0</v>
      </c>
      <c r="H72" s="37">
        <v>0</v>
      </c>
      <c r="I72" s="38">
        <v>2130</v>
      </c>
      <c r="J72" s="38">
        <f t="shared" si="1"/>
        <v>0</v>
      </c>
      <c r="K72" s="12"/>
    </row>
    <row r="73" spans="1:11" x14ac:dyDescent="0.25">
      <c r="A73" s="1" t="s">
        <v>3</v>
      </c>
      <c r="B73" s="33" t="s">
        <v>18</v>
      </c>
      <c r="C73" s="34" t="s">
        <v>688</v>
      </c>
      <c r="D73" s="35" t="s">
        <v>689</v>
      </c>
      <c r="E73" s="36">
        <v>149000</v>
      </c>
      <c r="F73" s="37">
        <v>4616.8</v>
      </c>
      <c r="G73" s="36">
        <v>1000</v>
      </c>
      <c r="H73" s="37">
        <v>1000</v>
      </c>
      <c r="I73" s="38">
        <v>1700</v>
      </c>
      <c r="J73" s="38">
        <f t="shared" si="1"/>
        <v>141683.20000000001</v>
      </c>
      <c r="K73" s="12"/>
    </row>
    <row r="74" spans="1:11" x14ac:dyDescent="0.25">
      <c r="A74" s="1" t="s">
        <v>3</v>
      </c>
      <c r="B74" s="33" t="s">
        <v>690</v>
      </c>
      <c r="C74" s="34" t="s">
        <v>23</v>
      </c>
      <c r="D74" s="35" t="s">
        <v>691</v>
      </c>
      <c r="E74" s="36">
        <v>50000</v>
      </c>
      <c r="F74" s="37">
        <v>0</v>
      </c>
      <c r="G74" s="36">
        <v>0</v>
      </c>
      <c r="H74" s="37">
        <v>0</v>
      </c>
      <c r="I74" s="38">
        <v>37121</v>
      </c>
      <c r="J74" s="38">
        <f t="shared" si="1"/>
        <v>12879</v>
      </c>
      <c r="K74" s="12"/>
    </row>
    <row r="75" spans="1:11" x14ac:dyDescent="0.25">
      <c r="A75" s="1" t="s">
        <v>3</v>
      </c>
      <c r="B75" s="33" t="s">
        <v>690</v>
      </c>
      <c r="C75" s="34" t="s">
        <v>692</v>
      </c>
      <c r="D75" s="35" t="s">
        <v>693</v>
      </c>
      <c r="E75" s="36">
        <v>24250</v>
      </c>
      <c r="F75" s="37">
        <v>0</v>
      </c>
      <c r="G75" s="36">
        <v>7000</v>
      </c>
      <c r="H75" s="37">
        <v>2659.2</v>
      </c>
      <c r="I75" s="38">
        <v>16000</v>
      </c>
      <c r="J75" s="38">
        <f t="shared" si="1"/>
        <v>5590.7999999999993</v>
      </c>
      <c r="K75" s="12"/>
    </row>
    <row r="76" spans="1:11" x14ac:dyDescent="0.25">
      <c r="A76" s="1" t="s">
        <v>3</v>
      </c>
      <c r="B76" s="33" t="s">
        <v>690</v>
      </c>
      <c r="C76" s="34" t="s">
        <v>694</v>
      </c>
      <c r="D76" s="35" t="s">
        <v>695</v>
      </c>
      <c r="E76" s="36">
        <v>846300</v>
      </c>
      <c r="F76" s="37">
        <v>235610</v>
      </c>
      <c r="G76" s="36">
        <v>214100</v>
      </c>
      <c r="H76" s="37">
        <v>196840</v>
      </c>
      <c r="I76" s="38">
        <v>201350</v>
      </c>
      <c r="J76" s="38">
        <f t="shared" si="1"/>
        <v>212500</v>
      </c>
      <c r="K76" s="12"/>
    </row>
    <row r="77" spans="1:11" x14ac:dyDescent="0.25">
      <c r="A77" s="1" t="s">
        <v>3</v>
      </c>
      <c r="B77" s="33" t="s">
        <v>690</v>
      </c>
      <c r="C77" s="34" t="s">
        <v>696</v>
      </c>
      <c r="D77" s="35" t="s">
        <v>697</v>
      </c>
      <c r="E77" s="36">
        <v>18100</v>
      </c>
      <c r="F77" s="37">
        <v>0</v>
      </c>
      <c r="G77" s="36">
        <v>13600</v>
      </c>
      <c r="H77" s="37">
        <v>18100</v>
      </c>
      <c r="I77" s="38">
        <v>17881.400000000001</v>
      </c>
      <c r="J77" s="38">
        <f t="shared" si="1"/>
        <v>-17881.400000000001</v>
      </c>
      <c r="K77" s="12"/>
    </row>
    <row r="78" spans="1:11" ht="13.8" thickBot="1" x14ac:dyDescent="0.3">
      <c r="A78" s="1" t="s">
        <v>3</v>
      </c>
      <c r="B78" s="33" t="s">
        <v>690</v>
      </c>
      <c r="C78" s="34" t="s">
        <v>23</v>
      </c>
      <c r="D78" s="35" t="s">
        <v>698</v>
      </c>
      <c r="E78" s="36">
        <v>6500</v>
      </c>
      <c r="F78" s="37">
        <v>0</v>
      </c>
      <c r="G78" s="36">
        <v>0</v>
      </c>
      <c r="H78" s="37">
        <v>0</v>
      </c>
      <c r="I78" s="38">
        <v>400</v>
      </c>
      <c r="J78" s="38">
        <f t="shared" si="1"/>
        <v>6100</v>
      </c>
      <c r="K78" s="12"/>
    </row>
    <row r="79" spans="1:11" ht="13.8" thickBot="1" x14ac:dyDescent="0.3">
      <c r="A79" s="1" t="s">
        <v>3</v>
      </c>
      <c r="B79" s="28" t="s">
        <v>347</v>
      </c>
      <c r="C79" s="29"/>
      <c r="D79" s="30"/>
      <c r="E79" s="31">
        <v>1133364</v>
      </c>
      <c r="F79" s="32">
        <v>240226.8</v>
      </c>
      <c r="G79" s="31">
        <v>235700</v>
      </c>
      <c r="H79" s="32">
        <v>219584.2</v>
      </c>
      <c r="I79" s="32">
        <v>306581.40000000002</v>
      </c>
      <c r="J79" s="32">
        <v>366971.6</v>
      </c>
      <c r="K79" s="12"/>
    </row>
    <row r="80" spans="1:11" ht="13.8" thickBot="1" x14ac:dyDescent="0.3">
      <c r="A80" s="1" t="s">
        <v>3</v>
      </c>
      <c r="B80" s="39"/>
      <c r="C80" s="40"/>
      <c r="D80" s="41" t="s">
        <v>103</v>
      </c>
      <c r="E80" s="42">
        <f>SUM(E12:E79)/2</f>
        <v>4123082.7</v>
      </c>
      <c r="F80" s="43">
        <f>SUM(F12:F79)/2</f>
        <v>393757.39</v>
      </c>
      <c r="G80" s="42">
        <f>SUM(G12:G79)/2</f>
        <v>730200</v>
      </c>
      <c r="H80" s="44">
        <f>SUM(H12:H79)/2</f>
        <v>452939.69999999995</v>
      </c>
      <c r="I80" s="44">
        <f>SUM(I12:I79)/2</f>
        <v>1082167.8</v>
      </c>
      <c r="J80" s="44">
        <f>E80-(F80+H80+I80)</f>
        <v>2194217.81</v>
      </c>
      <c r="K80" s="45"/>
    </row>
    <row r="81" spans="1:11" x14ac:dyDescent="0.25">
      <c r="A81" s="1" t="s">
        <v>3</v>
      </c>
      <c r="C81" s="13"/>
      <c r="E81" s="12"/>
      <c r="F81" s="12"/>
      <c r="G81" s="12"/>
      <c r="H81" s="12"/>
      <c r="I81" s="12"/>
      <c r="J81" s="12"/>
      <c r="K81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3:K140"/>
  <sheetViews>
    <sheetView showGridLines="0" zoomScaleNormal="10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699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22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700</v>
      </c>
      <c r="C13" s="34" t="s">
        <v>23</v>
      </c>
      <c r="D13" s="35" t="s">
        <v>701</v>
      </c>
      <c r="E13" s="36">
        <v>2000</v>
      </c>
      <c r="F13" s="37">
        <v>0</v>
      </c>
      <c r="G13" s="36">
        <v>0</v>
      </c>
      <c r="H13" s="37">
        <v>0</v>
      </c>
      <c r="I13" s="38">
        <v>2000</v>
      </c>
      <c r="J13" s="38">
        <f t="shared" ref="J13:J39" si="0">E13-(F13+H13+I13)</f>
        <v>0</v>
      </c>
      <c r="K13" s="12"/>
    </row>
    <row r="14" spans="1:11" x14ac:dyDescent="0.25">
      <c r="A14" s="1" t="s">
        <v>3</v>
      </c>
      <c r="B14" s="33" t="s">
        <v>702</v>
      </c>
      <c r="C14" s="34" t="s">
        <v>23</v>
      </c>
      <c r="D14" s="35" t="s">
        <v>703</v>
      </c>
      <c r="E14" s="36">
        <v>2330</v>
      </c>
      <c r="F14" s="37">
        <v>0</v>
      </c>
      <c r="G14" s="36">
        <v>0</v>
      </c>
      <c r="H14" s="37">
        <v>0</v>
      </c>
      <c r="I14" s="38">
        <v>1230</v>
      </c>
      <c r="J14" s="38">
        <f t="shared" si="0"/>
        <v>1100</v>
      </c>
      <c r="K14" s="12"/>
    </row>
    <row r="15" spans="1:11" x14ac:dyDescent="0.25">
      <c r="A15" s="1" t="s">
        <v>3</v>
      </c>
      <c r="B15" s="33" t="s">
        <v>44</v>
      </c>
      <c r="C15" s="34" t="s">
        <v>23</v>
      </c>
      <c r="D15" s="35" t="s">
        <v>704</v>
      </c>
      <c r="E15" s="36">
        <v>250000</v>
      </c>
      <c r="F15" s="37">
        <v>0</v>
      </c>
      <c r="G15" s="36">
        <v>0</v>
      </c>
      <c r="H15" s="37">
        <v>0</v>
      </c>
      <c r="I15" s="38">
        <v>10000</v>
      </c>
      <c r="J15" s="38">
        <f t="shared" si="0"/>
        <v>240000</v>
      </c>
      <c r="K15" s="12"/>
    </row>
    <row r="16" spans="1:11" x14ac:dyDescent="0.25">
      <c r="A16" s="1" t="s">
        <v>3</v>
      </c>
      <c r="B16" s="33" t="s">
        <v>44</v>
      </c>
      <c r="C16" s="34" t="s">
        <v>23</v>
      </c>
      <c r="D16" s="35" t="s">
        <v>705</v>
      </c>
      <c r="E16" s="36">
        <v>300000</v>
      </c>
      <c r="F16" s="37">
        <v>0</v>
      </c>
      <c r="G16" s="36">
        <v>0</v>
      </c>
      <c r="H16" s="37">
        <v>0</v>
      </c>
      <c r="I16" s="38">
        <v>30000</v>
      </c>
      <c r="J16" s="38">
        <f t="shared" si="0"/>
        <v>270000</v>
      </c>
      <c r="K16" s="12"/>
    </row>
    <row r="17" spans="1:11" x14ac:dyDescent="0.25">
      <c r="A17" s="1" t="s">
        <v>3</v>
      </c>
      <c r="B17" s="33" t="s">
        <v>44</v>
      </c>
      <c r="C17" s="34" t="s">
        <v>706</v>
      </c>
      <c r="D17" s="35" t="s">
        <v>707</v>
      </c>
      <c r="E17" s="36">
        <v>80000</v>
      </c>
      <c r="F17" s="37">
        <v>11907.61</v>
      </c>
      <c r="G17" s="36">
        <v>30000</v>
      </c>
      <c r="H17" s="37">
        <v>35443</v>
      </c>
      <c r="I17" s="38">
        <v>39000</v>
      </c>
      <c r="J17" s="38">
        <f t="shared" si="0"/>
        <v>-6350.6100000000006</v>
      </c>
      <c r="K17" s="12"/>
    </row>
    <row r="18" spans="1:11" x14ac:dyDescent="0.25">
      <c r="A18" s="1" t="s">
        <v>3</v>
      </c>
      <c r="B18" s="33" t="s">
        <v>44</v>
      </c>
      <c r="C18" s="34" t="s">
        <v>708</v>
      </c>
      <c r="D18" s="35" t="s">
        <v>709</v>
      </c>
      <c r="E18" s="36">
        <v>500000</v>
      </c>
      <c r="F18" s="37">
        <v>0</v>
      </c>
      <c r="G18" s="36">
        <v>10000</v>
      </c>
      <c r="H18" s="37">
        <v>15000</v>
      </c>
      <c r="I18" s="38">
        <v>29000</v>
      </c>
      <c r="J18" s="38">
        <f t="shared" si="0"/>
        <v>456000</v>
      </c>
      <c r="K18" s="12"/>
    </row>
    <row r="19" spans="1:11" x14ac:dyDescent="0.25">
      <c r="A19" s="1" t="s">
        <v>3</v>
      </c>
      <c r="B19" s="33" t="s">
        <v>44</v>
      </c>
      <c r="C19" s="34" t="s">
        <v>710</v>
      </c>
      <c r="D19" s="35" t="s">
        <v>711</v>
      </c>
      <c r="E19" s="36">
        <v>500000</v>
      </c>
      <c r="F19" s="37">
        <v>0</v>
      </c>
      <c r="G19" s="36">
        <v>20000</v>
      </c>
      <c r="H19" s="37">
        <v>22742</v>
      </c>
      <c r="I19" s="38">
        <v>124109.5</v>
      </c>
      <c r="J19" s="38">
        <f t="shared" si="0"/>
        <v>353148.5</v>
      </c>
      <c r="K19" s="12"/>
    </row>
    <row r="20" spans="1:11" x14ac:dyDescent="0.25">
      <c r="A20" s="1" t="s">
        <v>3</v>
      </c>
      <c r="B20" s="33" t="s">
        <v>44</v>
      </c>
      <c r="C20" s="34" t="s">
        <v>712</v>
      </c>
      <c r="D20" s="35" t="s">
        <v>713</v>
      </c>
      <c r="E20" s="36">
        <v>41000</v>
      </c>
      <c r="F20" s="37">
        <v>0</v>
      </c>
      <c r="G20" s="36">
        <v>0</v>
      </c>
      <c r="H20" s="37">
        <v>41000</v>
      </c>
      <c r="I20" s="38">
        <v>41000</v>
      </c>
      <c r="J20" s="38">
        <f t="shared" si="0"/>
        <v>-41000</v>
      </c>
      <c r="K20" s="12"/>
    </row>
    <row r="21" spans="1:11" x14ac:dyDescent="0.25">
      <c r="A21" s="1" t="s">
        <v>3</v>
      </c>
      <c r="B21" s="33" t="s">
        <v>18</v>
      </c>
      <c r="C21" s="34" t="s">
        <v>714</v>
      </c>
      <c r="D21" s="35" t="s">
        <v>715</v>
      </c>
      <c r="E21" s="36">
        <v>500000</v>
      </c>
      <c r="F21" s="37">
        <v>58734.21</v>
      </c>
      <c r="G21" s="36">
        <v>106000</v>
      </c>
      <c r="H21" s="37">
        <v>106000</v>
      </c>
      <c r="I21" s="38">
        <v>7300</v>
      </c>
      <c r="J21" s="38">
        <f t="shared" si="0"/>
        <v>327965.79000000004</v>
      </c>
      <c r="K21" s="12"/>
    </row>
    <row r="22" spans="1:11" x14ac:dyDescent="0.25">
      <c r="A22" s="1" t="s">
        <v>3</v>
      </c>
      <c r="B22" s="33" t="s">
        <v>716</v>
      </c>
      <c r="C22" s="34" t="s">
        <v>717</v>
      </c>
      <c r="D22" s="35" t="s">
        <v>718</v>
      </c>
      <c r="E22" s="36">
        <v>2000</v>
      </c>
      <c r="F22" s="37">
        <v>0</v>
      </c>
      <c r="G22" s="36">
        <v>2000</v>
      </c>
      <c r="H22" s="37">
        <v>2000</v>
      </c>
      <c r="I22" s="38">
        <v>2000</v>
      </c>
      <c r="J22" s="38">
        <f t="shared" si="0"/>
        <v>-2000</v>
      </c>
      <c r="K22" s="12"/>
    </row>
    <row r="23" spans="1:11" x14ac:dyDescent="0.25">
      <c r="A23" s="1" t="s">
        <v>3</v>
      </c>
      <c r="B23" s="33" t="s">
        <v>719</v>
      </c>
      <c r="C23" s="34" t="s">
        <v>23</v>
      </c>
      <c r="D23" s="35" t="s">
        <v>720</v>
      </c>
      <c r="E23" s="36">
        <v>40000</v>
      </c>
      <c r="F23" s="37">
        <v>0</v>
      </c>
      <c r="G23" s="36">
        <v>0</v>
      </c>
      <c r="H23" s="37">
        <v>0</v>
      </c>
      <c r="I23" s="38">
        <v>10000</v>
      </c>
      <c r="J23" s="38">
        <f t="shared" si="0"/>
        <v>30000</v>
      </c>
      <c r="K23" s="12"/>
    </row>
    <row r="24" spans="1:11" x14ac:dyDescent="0.25">
      <c r="A24" s="1" t="s">
        <v>3</v>
      </c>
      <c r="B24" s="33" t="s">
        <v>721</v>
      </c>
      <c r="C24" s="34" t="s">
        <v>23</v>
      </c>
      <c r="D24" s="35" t="s">
        <v>722</v>
      </c>
      <c r="E24" s="36">
        <v>120</v>
      </c>
      <c r="F24" s="37">
        <v>0</v>
      </c>
      <c r="G24" s="36">
        <v>0</v>
      </c>
      <c r="H24" s="37">
        <v>0</v>
      </c>
      <c r="I24" s="38">
        <v>120</v>
      </c>
      <c r="J24" s="38">
        <f t="shared" si="0"/>
        <v>0</v>
      </c>
      <c r="K24" s="12"/>
    </row>
    <row r="25" spans="1:11" x14ac:dyDescent="0.25">
      <c r="A25" s="1" t="s">
        <v>3</v>
      </c>
      <c r="B25" s="33" t="s">
        <v>721</v>
      </c>
      <c r="C25" s="34" t="s">
        <v>23</v>
      </c>
      <c r="D25" s="35" t="s">
        <v>723</v>
      </c>
      <c r="E25" s="36">
        <v>210</v>
      </c>
      <c r="F25" s="37">
        <v>0</v>
      </c>
      <c r="G25" s="36">
        <v>0</v>
      </c>
      <c r="H25" s="37">
        <v>0</v>
      </c>
      <c r="I25" s="38">
        <v>210</v>
      </c>
      <c r="J25" s="38">
        <f t="shared" si="0"/>
        <v>0</v>
      </c>
      <c r="K25" s="12"/>
    </row>
    <row r="26" spans="1:11" x14ac:dyDescent="0.25">
      <c r="A26" s="1" t="s">
        <v>3</v>
      </c>
      <c r="B26" s="33" t="s">
        <v>721</v>
      </c>
      <c r="C26" s="34" t="s">
        <v>23</v>
      </c>
      <c r="D26" s="35" t="s">
        <v>724</v>
      </c>
      <c r="E26" s="36">
        <v>160</v>
      </c>
      <c r="F26" s="37">
        <v>0</v>
      </c>
      <c r="G26" s="36">
        <v>0</v>
      </c>
      <c r="H26" s="37">
        <v>0</v>
      </c>
      <c r="I26" s="38">
        <v>160</v>
      </c>
      <c r="J26" s="38">
        <f t="shared" si="0"/>
        <v>0</v>
      </c>
      <c r="K26" s="12"/>
    </row>
    <row r="27" spans="1:11" x14ac:dyDescent="0.25">
      <c r="A27" s="1" t="s">
        <v>3</v>
      </c>
      <c r="B27" s="33" t="s">
        <v>721</v>
      </c>
      <c r="C27" s="34" t="s">
        <v>23</v>
      </c>
      <c r="D27" s="35" t="s">
        <v>725</v>
      </c>
      <c r="E27" s="36">
        <v>250</v>
      </c>
      <c r="F27" s="37">
        <v>0</v>
      </c>
      <c r="G27" s="36">
        <v>0</v>
      </c>
      <c r="H27" s="37">
        <v>0</v>
      </c>
      <c r="I27" s="38">
        <v>250</v>
      </c>
      <c r="J27" s="38">
        <f t="shared" si="0"/>
        <v>0</v>
      </c>
      <c r="K27" s="12"/>
    </row>
    <row r="28" spans="1:11" x14ac:dyDescent="0.25">
      <c r="A28" s="1" t="s">
        <v>3</v>
      </c>
      <c r="B28" s="33" t="s">
        <v>721</v>
      </c>
      <c r="C28" s="34" t="s">
        <v>23</v>
      </c>
      <c r="D28" s="35" t="s">
        <v>726</v>
      </c>
      <c r="E28" s="36">
        <v>363</v>
      </c>
      <c r="F28" s="37">
        <v>0</v>
      </c>
      <c r="G28" s="36">
        <v>0</v>
      </c>
      <c r="H28" s="37">
        <v>0</v>
      </c>
      <c r="I28" s="38">
        <v>363</v>
      </c>
      <c r="J28" s="38">
        <f t="shared" si="0"/>
        <v>0</v>
      </c>
      <c r="K28" s="12"/>
    </row>
    <row r="29" spans="1:11" x14ac:dyDescent="0.25">
      <c r="A29" s="1" t="s">
        <v>3</v>
      </c>
      <c r="B29" s="33" t="s">
        <v>721</v>
      </c>
      <c r="C29" s="34" t="s">
        <v>23</v>
      </c>
      <c r="D29" s="35" t="s">
        <v>727</v>
      </c>
      <c r="E29" s="36">
        <v>160</v>
      </c>
      <c r="F29" s="37">
        <v>0</v>
      </c>
      <c r="G29" s="36">
        <v>0</v>
      </c>
      <c r="H29" s="37">
        <v>0</v>
      </c>
      <c r="I29" s="38">
        <v>160</v>
      </c>
      <c r="J29" s="38">
        <f t="shared" si="0"/>
        <v>0</v>
      </c>
      <c r="K29" s="12"/>
    </row>
    <row r="30" spans="1:11" x14ac:dyDescent="0.25">
      <c r="A30" s="1" t="s">
        <v>3</v>
      </c>
      <c r="B30" s="33" t="s">
        <v>721</v>
      </c>
      <c r="C30" s="34" t="s">
        <v>23</v>
      </c>
      <c r="D30" s="35" t="s">
        <v>728</v>
      </c>
      <c r="E30" s="36">
        <v>250</v>
      </c>
      <c r="F30" s="37">
        <v>0</v>
      </c>
      <c r="G30" s="36">
        <v>0</v>
      </c>
      <c r="H30" s="37">
        <v>0</v>
      </c>
      <c r="I30" s="38">
        <v>250</v>
      </c>
      <c r="J30" s="38">
        <f t="shared" si="0"/>
        <v>0</v>
      </c>
      <c r="K30" s="12"/>
    </row>
    <row r="31" spans="1:11" x14ac:dyDescent="0.25">
      <c r="A31" s="1" t="s">
        <v>3</v>
      </c>
      <c r="B31" s="33" t="s">
        <v>721</v>
      </c>
      <c r="C31" s="34" t="s">
        <v>23</v>
      </c>
      <c r="D31" s="35" t="s">
        <v>729</v>
      </c>
      <c r="E31" s="36">
        <v>80</v>
      </c>
      <c r="F31" s="37">
        <v>0</v>
      </c>
      <c r="G31" s="36">
        <v>0</v>
      </c>
      <c r="H31" s="37">
        <v>0</v>
      </c>
      <c r="I31" s="38">
        <v>80</v>
      </c>
      <c r="J31" s="38">
        <f t="shared" si="0"/>
        <v>0</v>
      </c>
      <c r="K31" s="12"/>
    </row>
    <row r="32" spans="1:11" x14ac:dyDescent="0.25">
      <c r="A32" s="1" t="s">
        <v>3</v>
      </c>
      <c r="B32" s="33" t="s">
        <v>721</v>
      </c>
      <c r="C32" s="34" t="s">
        <v>23</v>
      </c>
      <c r="D32" s="35" t="s">
        <v>730</v>
      </c>
      <c r="E32" s="36">
        <v>315</v>
      </c>
      <c r="F32" s="37">
        <v>0</v>
      </c>
      <c r="G32" s="36">
        <v>0</v>
      </c>
      <c r="H32" s="37">
        <v>0</v>
      </c>
      <c r="I32" s="38">
        <v>315</v>
      </c>
      <c r="J32" s="38">
        <f t="shared" si="0"/>
        <v>0</v>
      </c>
      <c r="K32" s="12"/>
    </row>
    <row r="33" spans="1:11" x14ac:dyDescent="0.25">
      <c r="A33" s="1" t="s">
        <v>3</v>
      </c>
      <c r="B33" s="33" t="s">
        <v>721</v>
      </c>
      <c r="C33" s="34" t="s">
        <v>23</v>
      </c>
      <c r="D33" s="35" t="s">
        <v>731</v>
      </c>
      <c r="E33" s="36">
        <v>100</v>
      </c>
      <c r="F33" s="37">
        <v>0</v>
      </c>
      <c r="G33" s="36">
        <v>0</v>
      </c>
      <c r="H33" s="37">
        <v>0</v>
      </c>
      <c r="I33" s="38">
        <v>100</v>
      </c>
      <c r="J33" s="38">
        <f t="shared" si="0"/>
        <v>0</v>
      </c>
      <c r="K33" s="12"/>
    </row>
    <row r="34" spans="1:11" x14ac:dyDescent="0.25">
      <c r="A34" s="1" t="s">
        <v>3</v>
      </c>
      <c r="B34" s="33" t="s">
        <v>721</v>
      </c>
      <c r="C34" s="34" t="s">
        <v>23</v>
      </c>
      <c r="D34" s="35" t="s">
        <v>732</v>
      </c>
      <c r="E34" s="36">
        <v>41</v>
      </c>
      <c r="F34" s="37">
        <v>0</v>
      </c>
      <c r="G34" s="36">
        <v>0</v>
      </c>
      <c r="H34" s="37">
        <v>0</v>
      </c>
      <c r="I34" s="38">
        <v>41</v>
      </c>
      <c r="J34" s="38">
        <f t="shared" si="0"/>
        <v>0</v>
      </c>
      <c r="K34" s="12"/>
    </row>
    <row r="35" spans="1:11" x14ac:dyDescent="0.25">
      <c r="A35" s="1" t="s">
        <v>3</v>
      </c>
      <c r="B35" s="33" t="s">
        <v>721</v>
      </c>
      <c r="C35" s="34" t="s">
        <v>23</v>
      </c>
      <c r="D35" s="35" t="s">
        <v>733</v>
      </c>
      <c r="E35" s="36">
        <v>181.5</v>
      </c>
      <c r="F35" s="37">
        <v>0</v>
      </c>
      <c r="G35" s="36">
        <v>0</v>
      </c>
      <c r="H35" s="37">
        <v>0</v>
      </c>
      <c r="I35" s="38">
        <v>181.5</v>
      </c>
      <c r="J35" s="38">
        <f t="shared" si="0"/>
        <v>0</v>
      </c>
      <c r="K35" s="12"/>
    </row>
    <row r="36" spans="1:11" x14ac:dyDescent="0.25">
      <c r="A36" s="1" t="s">
        <v>3</v>
      </c>
      <c r="B36" s="33" t="s">
        <v>721</v>
      </c>
      <c r="C36" s="34" t="s">
        <v>734</v>
      </c>
      <c r="D36" s="35" t="s">
        <v>735</v>
      </c>
      <c r="E36" s="36">
        <v>600</v>
      </c>
      <c r="F36" s="37">
        <v>0</v>
      </c>
      <c r="G36" s="36">
        <v>600</v>
      </c>
      <c r="H36" s="37">
        <v>600</v>
      </c>
      <c r="I36" s="38">
        <v>600</v>
      </c>
      <c r="J36" s="38">
        <f t="shared" si="0"/>
        <v>-600</v>
      </c>
      <c r="K36" s="12"/>
    </row>
    <row r="37" spans="1:11" x14ac:dyDescent="0.25">
      <c r="A37" s="1" t="s">
        <v>3</v>
      </c>
      <c r="B37" s="33" t="s">
        <v>736</v>
      </c>
      <c r="C37" s="34" t="s">
        <v>23</v>
      </c>
      <c r="D37" s="35" t="s">
        <v>737</v>
      </c>
      <c r="E37" s="36">
        <v>3630</v>
      </c>
      <c r="F37" s="37">
        <v>0</v>
      </c>
      <c r="G37" s="36">
        <v>0</v>
      </c>
      <c r="H37" s="37">
        <v>0</v>
      </c>
      <c r="I37" s="38">
        <v>3630</v>
      </c>
      <c r="J37" s="38">
        <f t="shared" si="0"/>
        <v>0</v>
      </c>
      <c r="K37" s="12"/>
    </row>
    <row r="38" spans="1:11" x14ac:dyDescent="0.25">
      <c r="A38" s="1" t="s">
        <v>3</v>
      </c>
      <c r="B38" s="33" t="s">
        <v>736</v>
      </c>
      <c r="C38" s="34" t="s">
        <v>23</v>
      </c>
      <c r="D38" s="35" t="s">
        <v>738</v>
      </c>
      <c r="E38" s="36">
        <v>9100</v>
      </c>
      <c r="F38" s="37">
        <v>0</v>
      </c>
      <c r="G38" s="36">
        <v>0</v>
      </c>
      <c r="H38" s="37">
        <v>0</v>
      </c>
      <c r="I38" s="38">
        <v>8500</v>
      </c>
      <c r="J38" s="38">
        <f t="shared" si="0"/>
        <v>600</v>
      </c>
      <c r="K38" s="12"/>
    </row>
    <row r="39" spans="1:11" ht="13.8" thickBot="1" x14ac:dyDescent="0.3">
      <c r="A39" s="1" t="s">
        <v>3</v>
      </c>
      <c r="B39" s="33" t="s">
        <v>736</v>
      </c>
      <c r="C39" s="34" t="s">
        <v>739</v>
      </c>
      <c r="D39" s="35" t="s">
        <v>740</v>
      </c>
      <c r="E39" s="36">
        <v>334000</v>
      </c>
      <c r="F39" s="37">
        <v>0</v>
      </c>
      <c r="G39" s="36">
        <v>0</v>
      </c>
      <c r="H39" s="37">
        <v>71000</v>
      </c>
      <c r="I39" s="38">
        <v>142000</v>
      </c>
      <c r="J39" s="38">
        <f t="shared" si="0"/>
        <v>121000</v>
      </c>
      <c r="K39" s="12"/>
    </row>
    <row r="40" spans="1:11" ht="13.8" thickBot="1" x14ac:dyDescent="0.3">
      <c r="A40" s="1" t="s">
        <v>3</v>
      </c>
      <c r="B40" s="28" t="s">
        <v>32</v>
      </c>
      <c r="C40" s="29"/>
      <c r="D40" s="30"/>
      <c r="E40" s="31">
        <v>2566890.5</v>
      </c>
      <c r="F40" s="32">
        <v>70641.820000000007</v>
      </c>
      <c r="G40" s="31">
        <v>168600</v>
      </c>
      <c r="H40" s="32">
        <v>293785</v>
      </c>
      <c r="I40" s="32">
        <v>452600</v>
      </c>
      <c r="J40" s="32">
        <v>1749863.68</v>
      </c>
      <c r="K40" s="12"/>
    </row>
    <row r="41" spans="1:11" ht="13.8" thickBot="1" x14ac:dyDescent="0.3">
      <c r="A41" s="1" t="s">
        <v>3</v>
      </c>
      <c r="B41" s="28" t="s">
        <v>741</v>
      </c>
      <c r="C41" s="29"/>
      <c r="D41" s="30"/>
      <c r="E41" s="31"/>
      <c r="F41" s="32"/>
      <c r="G41" s="31"/>
      <c r="H41" s="32"/>
      <c r="I41" s="32"/>
      <c r="J41" s="32"/>
      <c r="K41" s="12"/>
    </row>
    <row r="42" spans="1:11" x14ac:dyDescent="0.25">
      <c r="A42" s="1" t="s">
        <v>3</v>
      </c>
      <c r="B42" s="33" t="s">
        <v>742</v>
      </c>
      <c r="C42" s="34" t="s">
        <v>23</v>
      </c>
      <c r="D42" s="35" t="s">
        <v>743</v>
      </c>
      <c r="E42" s="36">
        <v>3500</v>
      </c>
      <c r="F42" s="37">
        <v>0</v>
      </c>
      <c r="G42" s="36">
        <v>0</v>
      </c>
      <c r="H42" s="37">
        <v>0</v>
      </c>
      <c r="I42" s="38">
        <v>3500</v>
      </c>
      <c r="J42" s="38">
        <f t="shared" ref="J42:J105" si="1">E42-(F42+H42+I42)</f>
        <v>0</v>
      </c>
      <c r="K42" s="12"/>
    </row>
    <row r="43" spans="1:11" x14ac:dyDescent="0.25">
      <c r="A43" s="1" t="s">
        <v>3</v>
      </c>
      <c r="B43" s="33" t="s">
        <v>744</v>
      </c>
      <c r="C43" s="34" t="s">
        <v>23</v>
      </c>
      <c r="D43" s="35" t="s">
        <v>745</v>
      </c>
      <c r="E43" s="36">
        <v>6800</v>
      </c>
      <c r="F43" s="37">
        <v>0</v>
      </c>
      <c r="G43" s="36">
        <v>0</v>
      </c>
      <c r="H43" s="37">
        <v>0</v>
      </c>
      <c r="I43" s="38">
        <v>1200</v>
      </c>
      <c r="J43" s="38">
        <f t="shared" si="1"/>
        <v>5600</v>
      </c>
      <c r="K43" s="12"/>
    </row>
    <row r="44" spans="1:11" x14ac:dyDescent="0.25">
      <c r="A44" s="1" t="s">
        <v>3</v>
      </c>
      <c r="B44" s="33" t="s">
        <v>744</v>
      </c>
      <c r="C44" s="34" t="s">
        <v>23</v>
      </c>
      <c r="D44" s="35" t="s">
        <v>746</v>
      </c>
      <c r="E44" s="36">
        <v>1200</v>
      </c>
      <c r="F44" s="37">
        <v>0</v>
      </c>
      <c r="G44" s="36">
        <v>0</v>
      </c>
      <c r="H44" s="37">
        <v>0</v>
      </c>
      <c r="I44" s="38">
        <v>1200</v>
      </c>
      <c r="J44" s="38">
        <f t="shared" si="1"/>
        <v>0</v>
      </c>
      <c r="K44" s="12"/>
    </row>
    <row r="45" spans="1:11" x14ac:dyDescent="0.25">
      <c r="A45" s="1" t="s">
        <v>3</v>
      </c>
      <c r="B45" s="33" t="s">
        <v>744</v>
      </c>
      <c r="C45" s="34" t="s">
        <v>23</v>
      </c>
      <c r="D45" s="35" t="s">
        <v>747</v>
      </c>
      <c r="E45" s="36">
        <v>2200</v>
      </c>
      <c r="F45" s="37">
        <v>0</v>
      </c>
      <c r="G45" s="36">
        <v>0</v>
      </c>
      <c r="H45" s="37">
        <v>0</v>
      </c>
      <c r="I45" s="38">
        <v>2200</v>
      </c>
      <c r="J45" s="38">
        <f t="shared" si="1"/>
        <v>0</v>
      </c>
      <c r="K45" s="12"/>
    </row>
    <row r="46" spans="1:11" x14ac:dyDescent="0.25">
      <c r="A46" s="1" t="s">
        <v>3</v>
      </c>
      <c r="B46" s="33" t="s">
        <v>748</v>
      </c>
      <c r="C46" s="34" t="s">
        <v>23</v>
      </c>
      <c r="D46" s="35" t="s">
        <v>749</v>
      </c>
      <c r="E46" s="36">
        <v>800</v>
      </c>
      <c r="F46" s="37">
        <v>0</v>
      </c>
      <c r="G46" s="36">
        <v>0</v>
      </c>
      <c r="H46" s="37">
        <v>0</v>
      </c>
      <c r="I46" s="38">
        <v>800</v>
      </c>
      <c r="J46" s="38">
        <f t="shared" si="1"/>
        <v>0</v>
      </c>
      <c r="K46" s="12"/>
    </row>
    <row r="47" spans="1:11" x14ac:dyDescent="0.25">
      <c r="A47" s="1" t="s">
        <v>3</v>
      </c>
      <c r="B47" s="33" t="s">
        <v>750</v>
      </c>
      <c r="C47" s="34" t="s">
        <v>23</v>
      </c>
      <c r="D47" s="35" t="s">
        <v>751</v>
      </c>
      <c r="E47" s="36">
        <v>2000</v>
      </c>
      <c r="F47" s="37">
        <v>0</v>
      </c>
      <c r="G47" s="36">
        <v>0</v>
      </c>
      <c r="H47" s="37">
        <v>0</v>
      </c>
      <c r="I47" s="38">
        <v>2000</v>
      </c>
      <c r="J47" s="38">
        <f t="shared" si="1"/>
        <v>0</v>
      </c>
      <c r="K47" s="12"/>
    </row>
    <row r="48" spans="1:11" x14ac:dyDescent="0.25">
      <c r="A48" s="1" t="s">
        <v>3</v>
      </c>
      <c r="B48" s="33" t="s">
        <v>752</v>
      </c>
      <c r="C48" s="34" t="s">
        <v>23</v>
      </c>
      <c r="D48" s="35" t="s">
        <v>753</v>
      </c>
      <c r="E48" s="36">
        <v>24413</v>
      </c>
      <c r="F48" s="37">
        <v>0</v>
      </c>
      <c r="G48" s="36">
        <v>0</v>
      </c>
      <c r="H48" s="37">
        <v>0</v>
      </c>
      <c r="I48" s="38">
        <v>3413</v>
      </c>
      <c r="J48" s="38">
        <f t="shared" si="1"/>
        <v>21000</v>
      </c>
      <c r="K48" s="12"/>
    </row>
    <row r="49" spans="1:11" x14ac:dyDescent="0.25">
      <c r="A49" s="1" t="s">
        <v>3</v>
      </c>
      <c r="B49" s="33" t="s">
        <v>754</v>
      </c>
      <c r="C49" s="34" t="s">
        <v>755</v>
      </c>
      <c r="D49" s="35" t="s">
        <v>756</v>
      </c>
      <c r="E49" s="36">
        <v>6000</v>
      </c>
      <c r="F49" s="37">
        <v>0</v>
      </c>
      <c r="G49" s="36">
        <v>0</v>
      </c>
      <c r="H49" s="37">
        <v>400</v>
      </c>
      <c r="I49" s="38">
        <v>5600</v>
      </c>
      <c r="J49" s="38">
        <f t="shared" si="1"/>
        <v>0</v>
      </c>
      <c r="K49" s="12"/>
    </row>
    <row r="50" spans="1:11" x14ac:dyDescent="0.25">
      <c r="A50" s="1" t="s">
        <v>3</v>
      </c>
      <c r="B50" s="33" t="s">
        <v>757</v>
      </c>
      <c r="C50" s="34" t="s">
        <v>23</v>
      </c>
      <c r="D50" s="35" t="s">
        <v>758</v>
      </c>
      <c r="E50" s="36">
        <v>11600</v>
      </c>
      <c r="F50" s="37">
        <v>0</v>
      </c>
      <c r="G50" s="36">
        <v>0</v>
      </c>
      <c r="H50" s="37">
        <v>0</v>
      </c>
      <c r="I50" s="38">
        <v>11600</v>
      </c>
      <c r="J50" s="38">
        <f t="shared" si="1"/>
        <v>0</v>
      </c>
      <c r="K50" s="12"/>
    </row>
    <row r="51" spans="1:11" x14ac:dyDescent="0.25">
      <c r="A51" s="1" t="s">
        <v>3</v>
      </c>
      <c r="B51" s="33" t="s">
        <v>757</v>
      </c>
      <c r="C51" s="34" t="s">
        <v>23</v>
      </c>
      <c r="D51" s="35" t="s">
        <v>759</v>
      </c>
      <c r="E51" s="36">
        <v>2710</v>
      </c>
      <c r="F51" s="37">
        <v>0</v>
      </c>
      <c r="G51" s="36">
        <v>0</v>
      </c>
      <c r="H51" s="37">
        <v>0</v>
      </c>
      <c r="I51" s="38">
        <v>2710</v>
      </c>
      <c r="J51" s="38">
        <f t="shared" si="1"/>
        <v>0</v>
      </c>
      <c r="K51" s="12"/>
    </row>
    <row r="52" spans="1:11" x14ac:dyDescent="0.25">
      <c r="A52" s="1" t="s">
        <v>3</v>
      </c>
      <c r="B52" s="33" t="s">
        <v>757</v>
      </c>
      <c r="C52" s="34" t="s">
        <v>23</v>
      </c>
      <c r="D52" s="35" t="s">
        <v>760</v>
      </c>
      <c r="E52" s="36">
        <v>1400</v>
      </c>
      <c r="F52" s="37">
        <v>0</v>
      </c>
      <c r="G52" s="36">
        <v>0</v>
      </c>
      <c r="H52" s="37">
        <v>0</v>
      </c>
      <c r="I52" s="38">
        <v>1400</v>
      </c>
      <c r="J52" s="38">
        <f t="shared" si="1"/>
        <v>0</v>
      </c>
      <c r="K52" s="12"/>
    </row>
    <row r="53" spans="1:11" x14ac:dyDescent="0.25">
      <c r="A53" s="1" t="s">
        <v>3</v>
      </c>
      <c r="B53" s="33" t="s">
        <v>761</v>
      </c>
      <c r="C53" s="34" t="s">
        <v>23</v>
      </c>
      <c r="D53" s="35" t="s">
        <v>762</v>
      </c>
      <c r="E53" s="36">
        <v>350</v>
      </c>
      <c r="F53" s="37">
        <v>0</v>
      </c>
      <c r="G53" s="36">
        <v>0</v>
      </c>
      <c r="H53" s="37">
        <v>0</v>
      </c>
      <c r="I53" s="38">
        <v>350</v>
      </c>
      <c r="J53" s="38">
        <f t="shared" si="1"/>
        <v>0</v>
      </c>
      <c r="K53" s="12"/>
    </row>
    <row r="54" spans="1:11" x14ac:dyDescent="0.25">
      <c r="A54" s="1" t="s">
        <v>3</v>
      </c>
      <c r="B54" s="33" t="s">
        <v>761</v>
      </c>
      <c r="C54" s="34" t="s">
        <v>23</v>
      </c>
      <c r="D54" s="35" t="s">
        <v>763</v>
      </c>
      <c r="E54" s="36">
        <v>1200</v>
      </c>
      <c r="F54" s="37">
        <v>0</v>
      </c>
      <c r="G54" s="36">
        <v>0</v>
      </c>
      <c r="H54" s="37">
        <v>0</v>
      </c>
      <c r="I54" s="38">
        <v>100</v>
      </c>
      <c r="J54" s="38">
        <f t="shared" si="1"/>
        <v>1100</v>
      </c>
      <c r="K54" s="12"/>
    </row>
    <row r="55" spans="1:11" x14ac:dyDescent="0.25">
      <c r="A55" s="1" t="s">
        <v>3</v>
      </c>
      <c r="B55" s="33" t="s">
        <v>761</v>
      </c>
      <c r="C55" s="34" t="s">
        <v>23</v>
      </c>
      <c r="D55" s="35" t="s">
        <v>764</v>
      </c>
      <c r="E55" s="36">
        <v>175</v>
      </c>
      <c r="F55" s="37">
        <v>0</v>
      </c>
      <c r="G55" s="36">
        <v>0</v>
      </c>
      <c r="H55" s="37">
        <v>0</v>
      </c>
      <c r="I55" s="38">
        <v>175</v>
      </c>
      <c r="J55" s="38">
        <f t="shared" si="1"/>
        <v>0</v>
      </c>
      <c r="K55" s="12"/>
    </row>
    <row r="56" spans="1:11" x14ac:dyDescent="0.25">
      <c r="A56" s="1" t="s">
        <v>3</v>
      </c>
      <c r="B56" s="33" t="s">
        <v>761</v>
      </c>
      <c r="C56" s="34" t="s">
        <v>23</v>
      </c>
      <c r="D56" s="35" t="s">
        <v>765</v>
      </c>
      <c r="E56" s="36">
        <v>1000</v>
      </c>
      <c r="F56" s="37">
        <v>0</v>
      </c>
      <c r="G56" s="36">
        <v>0</v>
      </c>
      <c r="H56" s="37">
        <v>0</v>
      </c>
      <c r="I56" s="38">
        <v>700</v>
      </c>
      <c r="J56" s="38">
        <f t="shared" si="1"/>
        <v>300</v>
      </c>
      <c r="K56" s="12"/>
    </row>
    <row r="57" spans="1:11" x14ac:dyDescent="0.25">
      <c r="A57" s="1" t="s">
        <v>3</v>
      </c>
      <c r="B57" s="33" t="s">
        <v>766</v>
      </c>
      <c r="C57" s="34" t="s">
        <v>23</v>
      </c>
      <c r="D57" s="35" t="s">
        <v>767</v>
      </c>
      <c r="E57" s="36">
        <v>550</v>
      </c>
      <c r="F57" s="37">
        <v>0</v>
      </c>
      <c r="G57" s="36">
        <v>0</v>
      </c>
      <c r="H57" s="37">
        <v>0</v>
      </c>
      <c r="I57" s="38">
        <v>550</v>
      </c>
      <c r="J57" s="38">
        <f t="shared" si="1"/>
        <v>0</v>
      </c>
      <c r="K57" s="12"/>
    </row>
    <row r="58" spans="1:11" x14ac:dyDescent="0.25">
      <c r="A58" s="1" t="s">
        <v>3</v>
      </c>
      <c r="B58" s="33" t="s">
        <v>766</v>
      </c>
      <c r="C58" s="34" t="s">
        <v>23</v>
      </c>
      <c r="D58" s="35" t="s">
        <v>768</v>
      </c>
      <c r="E58" s="36">
        <v>530</v>
      </c>
      <c r="F58" s="37">
        <v>0</v>
      </c>
      <c r="G58" s="36">
        <v>0</v>
      </c>
      <c r="H58" s="37">
        <v>0</v>
      </c>
      <c r="I58" s="38">
        <v>530</v>
      </c>
      <c r="J58" s="38">
        <f t="shared" si="1"/>
        <v>0</v>
      </c>
      <c r="K58" s="12"/>
    </row>
    <row r="59" spans="1:11" x14ac:dyDescent="0.25">
      <c r="A59" s="1" t="s">
        <v>3</v>
      </c>
      <c r="B59" s="33" t="s">
        <v>766</v>
      </c>
      <c r="C59" s="34" t="s">
        <v>23</v>
      </c>
      <c r="D59" s="35" t="s">
        <v>769</v>
      </c>
      <c r="E59" s="36">
        <v>119</v>
      </c>
      <c r="F59" s="37">
        <v>0</v>
      </c>
      <c r="G59" s="36">
        <v>0</v>
      </c>
      <c r="H59" s="37">
        <v>0</v>
      </c>
      <c r="I59" s="38">
        <v>119</v>
      </c>
      <c r="J59" s="38">
        <f t="shared" si="1"/>
        <v>0</v>
      </c>
      <c r="K59" s="12"/>
    </row>
    <row r="60" spans="1:11" x14ac:dyDescent="0.25">
      <c r="A60" s="1" t="s">
        <v>3</v>
      </c>
      <c r="B60" s="33" t="s">
        <v>766</v>
      </c>
      <c r="C60" s="34" t="s">
        <v>23</v>
      </c>
      <c r="D60" s="35" t="s">
        <v>770</v>
      </c>
      <c r="E60" s="36">
        <v>560</v>
      </c>
      <c r="F60" s="37">
        <v>0</v>
      </c>
      <c r="G60" s="36">
        <v>0</v>
      </c>
      <c r="H60" s="37">
        <v>0</v>
      </c>
      <c r="I60" s="38">
        <v>560</v>
      </c>
      <c r="J60" s="38">
        <f t="shared" si="1"/>
        <v>0</v>
      </c>
      <c r="K60" s="12"/>
    </row>
    <row r="61" spans="1:11" x14ac:dyDescent="0.25">
      <c r="A61" s="1" t="s">
        <v>3</v>
      </c>
      <c r="B61" s="33" t="s">
        <v>771</v>
      </c>
      <c r="C61" s="34" t="s">
        <v>23</v>
      </c>
      <c r="D61" s="35" t="s">
        <v>772</v>
      </c>
      <c r="E61" s="36">
        <v>800</v>
      </c>
      <c r="F61" s="37">
        <v>0</v>
      </c>
      <c r="G61" s="36">
        <v>0</v>
      </c>
      <c r="H61" s="37">
        <v>0</v>
      </c>
      <c r="I61" s="38">
        <v>800</v>
      </c>
      <c r="J61" s="38">
        <f t="shared" si="1"/>
        <v>0</v>
      </c>
      <c r="K61" s="12"/>
    </row>
    <row r="62" spans="1:11" x14ac:dyDescent="0.25">
      <c r="A62" s="1" t="s">
        <v>3</v>
      </c>
      <c r="B62" s="33" t="s">
        <v>771</v>
      </c>
      <c r="C62" s="34" t="s">
        <v>23</v>
      </c>
      <c r="D62" s="35" t="s">
        <v>773</v>
      </c>
      <c r="E62" s="36">
        <v>1100</v>
      </c>
      <c r="F62" s="37">
        <v>0</v>
      </c>
      <c r="G62" s="36">
        <v>0</v>
      </c>
      <c r="H62" s="37">
        <v>0</v>
      </c>
      <c r="I62" s="38">
        <v>1100</v>
      </c>
      <c r="J62" s="38">
        <f t="shared" si="1"/>
        <v>0</v>
      </c>
      <c r="K62" s="12"/>
    </row>
    <row r="63" spans="1:11" x14ac:dyDescent="0.25">
      <c r="A63" s="1" t="s">
        <v>3</v>
      </c>
      <c r="B63" s="33" t="s">
        <v>771</v>
      </c>
      <c r="C63" s="34" t="s">
        <v>23</v>
      </c>
      <c r="D63" s="35" t="s">
        <v>774</v>
      </c>
      <c r="E63" s="36">
        <v>1450</v>
      </c>
      <c r="F63" s="37">
        <v>0</v>
      </c>
      <c r="G63" s="36">
        <v>0</v>
      </c>
      <c r="H63" s="37">
        <v>0</v>
      </c>
      <c r="I63" s="38">
        <v>1450</v>
      </c>
      <c r="J63" s="38">
        <f t="shared" si="1"/>
        <v>0</v>
      </c>
      <c r="K63" s="12"/>
    </row>
    <row r="64" spans="1:11" x14ac:dyDescent="0.25">
      <c r="A64" s="1" t="s">
        <v>3</v>
      </c>
      <c r="B64" s="33" t="s">
        <v>771</v>
      </c>
      <c r="C64" s="34" t="s">
        <v>23</v>
      </c>
      <c r="D64" s="35" t="s">
        <v>775</v>
      </c>
      <c r="E64" s="36">
        <v>100</v>
      </c>
      <c r="F64" s="37">
        <v>0</v>
      </c>
      <c r="G64" s="36">
        <v>0</v>
      </c>
      <c r="H64" s="37">
        <v>0</v>
      </c>
      <c r="I64" s="38">
        <v>100</v>
      </c>
      <c r="J64" s="38">
        <f t="shared" si="1"/>
        <v>0</v>
      </c>
      <c r="K64" s="12"/>
    </row>
    <row r="65" spans="1:11" x14ac:dyDescent="0.25">
      <c r="A65" s="1" t="s">
        <v>3</v>
      </c>
      <c r="B65" s="33" t="s">
        <v>771</v>
      </c>
      <c r="C65" s="34" t="s">
        <v>23</v>
      </c>
      <c r="D65" s="35" t="s">
        <v>776</v>
      </c>
      <c r="E65" s="36">
        <v>110</v>
      </c>
      <c r="F65" s="37">
        <v>0</v>
      </c>
      <c r="G65" s="36">
        <v>0</v>
      </c>
      <c r="H65" s="37">
        <v>0</v>
      </c>
      <c r="I65" s="38">
        <v>110</v>
      </c>
      <c r="J65" s="38">
        <f t="shared" si="1"/>
        <v>0</v>
      </c>
      <c r="K65" s="12"/>
    </row>
    <row r="66" spans="1:11" x14ac:dyDescent="0.25">
      <c r="A66" s="1" t="s">
        <v>3</v>
      </c>
      <c r="B66" s="33" t="s">
        <v>771</v>
      </c>
      <c r="C66" s="34" t="s">
        <v>23</v>
      </c>
      <c r="D66" s="35" t="s">
        <v>777</v>
      </c>
      <c r="E66" s="36">
        <v>120</v>
      </c>
      <c r="F66" s="37">
        <v>0</v>
      </c>
      <c r="G66" s="36">
        <v>0</v>
      </c>
      <c r="H66" s="37">
        <v>0</v>
      </c>
      <c r="I66" s="38">
        <v>120</v>
      </c>
      <c r="J66" s="38">
        <f t="shared" si="1"/>
        <v>0</v>
      </c>
      <c r="K66" s="12"/>
    </row>
    <row r="67" spans="1:11" x14ac:dyDescent="0.25">
      <c r="A67" s="1" t="s">
        <v>3</v>
      </c>
      <c r="B67" s="33" t="s">
        <v>771</v>
      </c>
      <c r="C67" s="34" t="s">
        <v>23</v>
      </c>
      <c r="D67" s="35" t="s">
        <v>778</v>
      </c>
      <c r="E67" s="36">
        <v>260</v>
      </c>
      <c r="F67" s="37">
        <v>0</v>
      </c>
      <c r="G67" s="36">
        <v>0</v>
      </c>
      <c r="H67" s="37">
        <v>0</v>
      </c>
      <c r="I67" s="38">
        <v>260</v>
      </c>
      <c r="J67" s="38">
        <f t="shared" si="1"/>
        <v>0</v>
      </c>
      <c r="K67" s="12"/>
    </row>
    <row r="68" spans="1:11" x14ac:dyDescent="0.25">
      <c r="A68" s="1" t="s">
        <v>3</v>
      </c>
      <c r="B68" s="33" t="s">
        <v>771</v>
      </c>
      <c r="C68" s="34" t="s">
        <v>23</v>
      </c>
      <c r="D68" s="35" t="s">
        <v>779</v>
      </c>
      <c r="E68" s="36">
        <v>160</v>
      </c>
      <c r="F68" s="37">
        <v>0</v>
      </c>
      <c r="G68" s="36">
        <v>0</v>
      </c>
      <c r="H68" s="37">
        <v>0</v>
      </c>
      <c r="I68" s="38">
        <v>160</v>
      </c>
      <c r="J68" s="38">
        <f t="shared" si="1"/>
        <v>0</v>
      </c>
      <c r="K68" s="12"/>
    </row>
    <row r="69" spans="1:11" x14ac:dyDescent="0.25">
      <c r="A69" s="1" t="s">
        <v>3</v>
      </c>
      <c r="B69" s="33" t="s">
        <v>771</v>
      </c>
      <c r="C69" s="34" t="s">
        <v>23</v>
      </c>
      <c r="D69" s="35" t="s">
        <v>780</v>
      </c>
      <c r="E69" s="36">
        <v>420</v>
      </c>
      <c r="F69" s="37">
        <v>0</v>
      </c>
      <c r="G69" s="36">
        <v>0</v>
      </c>
      <c r="H69" s="37">
        <v>0</v>
      </c>
      <c r="I69" s="38">
        <v>420</v>
      </c>
      <c r="J69" s="38">
        <f t="shared" si="1"/>
        <v>0</v>
      </c>
      <c r="K69" s="12"/>
    </row>
    <row r="70" spans="1:11" x14ac:dyDescent="0.25">
      <c r="A70" s="1" t="s">
        <v>3</v>
      </c>
      <c r="B70" s="33" t="s">
        <v>771</v>
      </c>
      <c r="C70" s="34" t="s">
        <v>781</v>
      </c>
      <c r="D70" s="35" t="s">
        <v>782</v>
      </c>
      <c r="E70" s="36">
        <v>484</v>
      </c>
      <c r="F70" s="37">
        <v>50</v>
      </c>
      <c r="G70" s="36">
        <v>434</v>
      </c>
      <c r="H70" s="37">
        <v>434</v>
      </c>
      <c r="I70" s="38">
        <v>434</v>
      </c>
      <c r="J70" s="38">
        <f t="shared" si="1"/>
        <v>-434</v>
      </c>
      <c r="K70" s="12"/>
    </row>
    <row r="71" spans="1:11" x14ac:dyDescent="0.25">
      <c r="A71" s="1" t="s">
        <v>3</v>
      </c>
      <c r="B71" s="33" t="s">
        <v>771</v>
      </c>
      <c r="C71" s="34" t="s">
        <v>783</v>
      </c>
      <c r="D71" s="35" t="s">
        <v>784</v>
      </c>
      <c r="E71" s="36">
        <v>63600</v>
      </c>
      <c r="F71" s="37">
        <v>0</v>
      </c>
      <c r="G71" s="36">
        <v>14600</v>
      </c>
      <c r="H71" s="37">
        <v>14600</v>
      </c>
      <c r="I71" s="38">
        <v>49000</v>
      </c>
      <c r="J71" s="38">
        <f t="shared" si="1"/>
        <v>0</v>
      </c>
      <c r="K71" s="12"/>
    </row>
    <row r="72" spans="1:11" x14ac:dyDescent="0.25">
      <c r="A72" s="1" t="s">
        <v>3</v>
      </c>
      <c r="B72" s="33" t="s">
        <v>771</v>
      </c>
      <c r="C72" s="34" t="s">
        <v>785</v>
      </c>
      <c r="D72" s="35" t="s">
        <v>786</v>
      </c>
      <c r="E72" s="36">
        <v>3100</v>
      </c>
      <c r="F72" s="37">
        <v>0</v>
      </c>
      <c r="G72" s="36">
        <v>0</v>
      </c>
      <c r="H72" s="37">
        <v>2600</v>
      </c>
      <c r="I72" s="38">
        <v>500</v>
      </c>
      <c r="J72" s="38">
        <f t="shared" si="1"/>
        <v>0</v>
      </c>
      <c r="K72" s="12"/>
    </row>
    <row r="73" spans="1:11" x14ac:dyDescent="0.25">
      <c r="A73" s="1" t="s">
        <v>3</v>
      </c>
      <c r="B73" s="33" t="s">
        <v>787</v>
      </c>
      <c r="C73" s="34" t="s">
        <v>23</v>
      </c>
      <c r="D73" s="35" t="s">
        <v>788</v>
      </c>
      <c r="E73" s="36">
        <v>15087</v>
      </c>
      <c r="F73" s="37">
        <v>0</v>
      </c>
      <c r="G73" s="36">
        <v>0</v>
      </c>
      <c r="H73" s="37">
        <v>0</v>
      </c>
      <c r="I73" s="38">
        <v>3308</v>
      </c>
      <c r="J73" s="38">
        <f t="shared" si="1"/>
        <v>11779</v>
      </c>
      <c r="K73" s="12"/>
    </row>
    <row r="74" spans="1:11" x14ac:dyDescent="0.25">
      <c r="A74" s="1" t="s">
        <v>3</v>
      </c>
      <c r="B74" s="33" t="s">
        <v>787</v>
      </c>
      <c r="C74" s="34" t="s">
        <v>789</v>
      </c>
      <c r="D74" s="35" t="s">
        <v>790</v>
      </c>
      <c r="E74" s="36">
        <v>95500</v>
      </c>
      <c r="F74" s="37">
        <v>1771.95</v>
      </c>
      <c r="G74" s="36">
        <v>58500</v>
      </c>
      <c r="H74" s="37">
        <v>58500</v>
      </c>
      <c r="I74" s="38">
        <v>30661</v>
      </c>
      <c r="J74" s="38">
        <f t="shared" si="1"/>
        <v>4567.0500000000029</v>
      </c>
      <c r="K74" s="12"/>
    </row>
    <row r="75" spans="1:11" x14ac:dyDescent="0.25">
      <c r="A75" s="1" t="s">
        <v>3</v>
      </c>
      <c r="B75" s="33" t="s">
        <v>791</v>
      </c>
      <c r="C75" s="34" t="s">
        <v>23</v>
      </c>
      <c r="D75" s="35" t="s">
        <v>792</v>
      </c>
      <c r="E75" s="36">
        <v>520</v>
      </c>
      <c r="F75" s="37">
        <v>0</v>
      </c>
      <c r="G75" s="36">
        <v>0</v>
      </c>
      <c r="H75" s="37">
        <v>0</v>
      </c>
      <c r="I75" s="38">
        <v>520</v>
      </c>
      <c r="J75" s="38">
        <f t="shared" si="1"/>
        <v>0</v>
      </c>
      <c r="K75" s="12"/>
    </row>
    <row r="76" spans="1:11" x14ac:dyDescent="0.25">
      <c r="A76" s="1" t="s">
        <v>3</v>
      </c>
      <c r="B76" s="33" t="s">
        <v>791</v>
      </c>
      <c r="C76" s="34" t="s">
        <v>23</v>
      </c>
      <c r="D76" s="35" t="s">
        <v>793</v>
      </c>
      <c r="E76" s="36">
        <v>350</v>
      </c>
      <c r="F76" s="37">
        <v>0</v>
      </c>
      <c r="G76" s="36">
        <v>0</v>
      </c>
      <c r="H76" s="37">
        <v>0</v>
      </c>
      <c r="I76" s="38">
        <v>350</v>
      </c>
      <c r="J76" s="38">
        <f t="shared" si="1"/>
        <v>0</v>
      </c>
      <c r="K76" s="12"/>
    </row>
    <row r="77" spans="1:11" x14ac:dyDescent="0.25">
      <c r="A77" s="1" t="s">
        <v>3</v>
      </c>
      <c r="B77" s="33" t="s">
        <v>794</v>
      </c>
      <c r="C77" s="34" t="s">
        <v>23</v>
      </c>
      <c r="D77" s="35" t="s">
        <v>795</v>
      </c>
      <c r="E77" s="36">
        <v>199.9</v>
      </c>
      <c r="F77" s="37">
        <v>0</v>
      </c>
      <c r="G77" s="36">
        <v>0</v>
      </c>
      <c r="H77" s="37">
        <v>0</v>
      </c>
      <c r="I77" s="38">
        <v>199.9</v>
      </c>
      <c r="J77" s="38">
        <f t="shared" si="1"/>
        <v>0</v>
      </c>
      <c r="K77" s="12"/>
    </row>
    <row r="78" spans="1:11" x14ac:dyDescent="0.25">
      <c r="A78" s="1" t="s">
        <v>3</v>
      </c>
      <c r="B78" s="33" t="s">
        <v>794</v>
      </c>
      <c r="C78" s="34" t="s">
        <v>23</v>
      </c>
      <c r="D78" s="35" t="s">
        <v>796</v>
      </c>
      <c r="E78" s="36">
        <v>169.9</v>
      </c>
      <c r="F78" s="37">
        <v>0</v>
      </c>
      <c r="G78" s="36">
        <v>0</v>
      </c>
      <c r="H78" s="37">
        <v>0</v>
      </c>
      <c r="I78" s="38">
        <v>169.9</v>
      </c>
      <c r="J78" s="38">
        <f t="shared" si="1"/>
        <v>0</v>
      </c>
      <c r="K78" s="12"/>
    </row>
    <row r="79" spans="1:11" x14ac:dyDescent="0.25">
      <c r="A79" s="1" t="s">
        <v>3</v>
      </c>
      <c r="B79" s="33" t="s">
        <v>794</v>
      </c>
      <c r="C79" s="34" t="s">
        <v>23</v>
      </c>
      <c r="D79" s="35" t="s">
        <v>797</v>
      </c>
      <c r="E79" s="36">
        <v>499.9</v>
      </c>
      <c r="F79" s="37">
        <v>0</v>
      </c>
      <c r="G79" s="36">
        <v>0</v>
      </c>
      <c r="H79" s="37">
        <v>0</v>
      </c>
      <c r="I79" s="38">
        <v>499.9</v>
      </c>
      <c r="J79" s="38">
        <f t="shared" si="1"/>
        <v>0</v>
      </c>
      <c r="K79" s="12"/>
    </row>
    <row r="80" spans="1:11" x14ac:dyDescent="0.25">
      <c r="A80" s="1" t="s">
        <v>3</v>
      </c>
      <c r="B80" s="33" t="s">
        <v>794</v>
      </c>
      <c r="C80" s="34" t="s">
        <v>23</v>
      </c>
      <c r="D80" s="35" t="s">
        <v>798</v>
      </c>
      <c r="E80" s="36">
        <v>699.9</v>
      </c>
      <c r="F80" s="37">
        <v>0</v>
      </c>
      <c r="G80" s="36">
        <v>0</v>
      </c>
      <c r="H80" s="37">
        <v>0</v>
      </c>
      <c r="I80" s="38">
        <v>699.9</v>
      </c>
      <c r="J80" s="38">
        <f t="shared" si="1"/>
        <v>0</v>
      </c>
      <c r="K80" s="12"/>
    </row>
    <row r="81" spans="1:11" x14ac:dyDescent="0.25">
      <c r="A81" s="1" t="s">
        <v>3</v>
      </c>
      <c r="B81" s="33" t="s">
        <v>794</v>
      </c>
      <c r="C81" s="34" t="s">
        <v>23</v>
      </c>
      <c r="D81" s="35" t="s">
        <v>799</v>
      </c>
      <c r="E81" s="36">
        <v>350</v>
      </c>
      <c r="F81" s="37">
        <v>0</v>
      </c>
      <c r="G81" s="36">
        <v>0</v>
      </c>
      <c r="H81" s="37">
        <v>0</v>
      </c>
      <c r="I81" s="38">
        <v>350</v>
      </c>
      <c r="J81" s="38">
        <f t="shared" si="1"/>
        <v>0</v>
      </c>
      <c r="K81" s="12"/>
    </row>
    <row r="82" spans="1:11" x14ac:dyDescent="0.25">
      <c r="A82" s="1" t="s">
        <v>3</v>
      </c>
      <c r="B82" s="33" t="s">
        <v>794</v>
      </c>
      <c r="C82" s="34" t="s">
        <v>800</v>
      </c>
      <c r="D82" s="35" t="s">
        <v>801</v>
      </c>
      <c r="E82" s="36">
        <v>2250</v>
      </c>
      <c r="F82" s="37">
        <v>0</v>
      </c>
      <c r="G82" s="36">
        <v>0</v>
      </c>
      <c r="H82" s="37">
        <v>2250</v>
      </c>
      <c r="I82" s="38">
        <v>2088</v>
      </c>
      <c r="J82" s="38">
        <f t="shared" si="1"/>
        <v>-2088</v>
      </c>
      <c r="K82" s="12"/>
    </row>
    <row r="83" spans="1:11" x14ac:dyDescent="0.25">
      <c r="A83" s="1" t="s">
        <v>3</v>
      </c>
      <c r="B83" s="33" t="s">
        <v>802</v>
      </c>
      <c r="C83" s="34" t="s">
        <v>23</v>
      </c>
      <c r="D83" s="35" t="s">
        <v>803</v>
      </c>
      <c r="E83" s="36">
        <v>800</v>
      </c>
      <c r="F83" s="37">
        <v>0</v>
      </c>
      <c r="G83" s="36">
        <v>0</v>
      </c>
      <c r="H83" s="37">
        <v>0</v>
      </c>
      <c r="I83" s="38">
        <v>800</v>
      </c>
      <c r="J83" s="38">
        <f t="shared" si="1"/>
        <v>0</v>
      </c>
      <c r="K83" s="12"/>
    </row>
    <row r="84" spans="1:11" x14ac:dyDescent="0.25">
      <c r="A84" s="1" t="s">
        <v>3</v>
      </c>
      <c r="B84" s="33" t="s">
        <v>802</v>
      </c>
      <c r="C84" s="34" t="s">
        <v>23</v>
      </c>
      <c r="D84" s="35" t="s">
        <v>804</v>
      </c>
      <c r="E84" s="36">
        <v>2400</v>
      </c>
      <c r="F84" s="37">
        <v>0</v>
      </c>
      <c r="G84" s="36">
        <v>0</v>
      </c>
      <c r="H84" s="37">
        <v>0</v>
      </c>
      <c r="I84" s="38">
        <v>2400</v>
      </c>
      <c r="J84" s="38">
        <f t="shared" si="1"/>
        <v>0</v>
      </c>
      <c r="K84" s="12"/>
    </row>
    <row r="85" spans="1:11" x14ac:dyDescent="0.25">
      <c r="A85" s="1" t="s">
        <v>3</v>
      </c>
      <c r="B85" s="33" t="s">
        <v>802</v>
      </c>
      <c r="C85" s="34" t="s">
        <v>805</v>
      </c>
      <c r="D85" s="35" t="s">
        <v>806</v>
      </c>
      <c r="E85" s="36">
        <v>26300</v>
      </c>
      <c r="F85" s="37">
        <v>129.47</v>
      </c>
      <c r="G85" s="36">
        <v>3000</v>
      </c>
      <c r="H85" s="37">
        <v>13000</v>
      </c>
      <c r="I85" s="38">
        <v>12000</v>
      </c>
      <c r="J85" s="38">
        <f t="shared" si="1"/>
        <v>1170.5299999999988</v>
      </c>
      <c r="K85" s="12"/>
    </row>
    <row r="86" spans="1:11" x14ac:dyDescent="0.25">
      <c r="A86" s="1" t="s">
        <v>3</v>
      </c>
      <c r="B86" s="33" t="s">
        <v>807</v>
      </c>
      <c r="C86" s="34" t="s">
        <v>23</v>
      </c>
      <c r="D86" s="35" t="s">
        <v>808</v>
      </c>
      <c r="E86" s="36">
        <v>4500</v>
      </c>
      <c r="F86" s="37">
        <v>0</v>
      </c>
      <c r="G86" s="36">
        <v>0</v>
      </c>
      <c r="H86" s="37">
        <v>0</v>
      </c>
      <c r="I86" s="38">
        <v>300</v>
      </c>
      <c r="J86" s="38">
        <f t="shared" si="1"/>
        <v>4200</v>
      </c>
      <c r="K86" s="12"/>
    </row>
    <row r="87" spans="1:11" x14ac:dyDescent="0.25">
      <c r="A87" s="1" t="s">
        <v>3</v>
      </c>
      <c r="B87" s="33" t="s">
        <v>809</v>
      </c>
      <c r="C87" s="34" t="s">
        <v>23</v>
      </c>
      <c r="D87" s="35" t="s">
        <v>810</v>
      </c>
      <c r="E87" s="36">
        <v>340</v>
      </c>
      <c r="F87" s="37">
        <v>0</v>
      </c>
      <c r="G87" s="36">
        <v>0</v>
      </c>
      <c r="H87" s="37">
        <v>0</v>
      </c>
      <c r="I87" s="38">
        <v>340</v>
      </c>
      <c r="J87" s="38">
        <f t="shared" si="1"/>
        <v>0</v>
      </c>
      <c r="K87" s="12"/>
    </row>
    <row r="88" spans="1:11" x14ac:dyDescent="0.25">
      <c r="A88" s="1" t="s">
        <v>3</v>
      </c>
      <c r="B88" s="33" t="s">
        <v>809</v>
      </c>
      <c r="C88" s="34" t="s">
        <v>23</v>
      </c>
      <c r="D88" s="35" t="s">
        <v>811</v>
      </c>
      <c r="E88" s="36">
        <v>300</v>
      </c>
      <c r="F88" s="37">
        <v>0</v>
      </c>
      <c r="G88" s="36">
        <v>0</v>
      </c>
      <c r="H88" s="37">
        <v>0</v>
      </c>
      <c r="I88" s="38">
        <v>300</v>
      </c>
      <c r="J88" s="38">
        <f t="shared" si="1"/>
        <v>0</v>
      </c>
      <c r="K88" s="12"/>
    </row>
    <row r="89" spans="1:11" x14ac:dyDescent="0.25">
      <c r="A89" s="1" t="s">
        <v>3</v>
      </c>
      <c r="B89" s="33" t="s">
        <v>809</v>
      </c>
      <c r="C89" s="34" t="s">
        <v>23</v>
      </c>
      <c r="D89" s="35" t="s">
        <v>812</v>
      </c>
      <c r="E89" s="36">
        <v>1000</v>
      </c>
      <c r="F89" s="37">
        <v>0</v>
      </c>
      <c r="G89" s="36">
        <v>0</v>
      </c>
      <c r="H89" s="37">
        <v>0</v>
      </c>
      <c r="I89" s="38">
        <v>1000</v>
      </c>
      <c r="J89" s="38">
        <f t="shared" si="1"/>
        <v>0</v>
      </c>
      <c r="K89" s="12"/>
    </row>
    <row r="90" spans="1:11" x14ac:dyDescent="0.25">
      <c r="A90" s="1" t="s">
        <v>3</v>
      </c>
      <c r="B90" s="33" t="s">
        <v>809</v>
      </c>
      <c r="C90" s="34" t="s">
        <v>23</v>
      </c>
      <c r="D90" s="35" t="s">
        <v>813</v>
      </c>
      <c r="E90" s="36">
        <v>1365</v>
      </c>
      <c r="F90" s="37">
        <v>0</v>
      </c>
      <c r="G90" s="36">
        <v>0</v>
      </c>
      <c r="H90" s="37">
        <v>0</v>
      </c>
      <c r="I90" s="38">
        <v>1000</v>
      </c>
      <c r="J90" s="38">
        <f t="shared" si="1"/>
        <v>365</v>
      </c>
      <c r="K90" s="12"/>
    </row>
    <row r="91" spans="1:11" x14ac:dyDescent="0.25">
      <c r="A91" s="1" t="s">
        <v>3</v>
      </c>
      <c r="B91" s="33" t="s">
        <v>809</v>
      </c>
      <c r="C91" s="34" t="s">
        <v>23</v>
      </c>
      <c r="D91" s="35" t="s">
        <v>814</v>
      </c>
      <c r="E91" s="36">
        <v>1400</v>
      </c>
      <c r="F91" s="37">
        <v>0</v>
      </c>
      <c r="G91" s="36">
        <v>0</v>
      </c>
      <c r="H91" s="37">
        <v>0</v>
      </c>
      <c r="I91" s="38">
        <v>1400</v>
      </c>
      <c r="J91" s="38">
        <f t="shared" si="1"/>
        <v>0</v>
      </c>
      <c r="K91" s="12"/>
    </row>
    <row r="92" spans="1:11" x14ac:dyDescent="0.25">
      <c r="A92" s="1" t="s">
        <v>3</v>
      </c>
      <c r="B92" s="33" t="s">
        <v>809</v>
      </c>
      <c r="C92" s="34" t="s">
        <v>23</v>
      </c>
      <c r="D92" s="35" t="s">
        <v>815</v>
      </c>
      <c r="E92" s="36">
        <v>820</v>
      </c>
      <c r="F92" s="37">
        <v>0</v>
      </c>
      <c r="G92" s="36">
        <v>0</v>
      </c>
      <c r="H92" s="37">
        <v>0</v>
      </c>
      <c r="I92" s="38">
        <v>820</v>
      </c>
      <c r="J92" s="38">
        <f t="shared" si="1"/>
        <v>0</v>
      </c>
      <c r="K92" s="12"/>
    </row>
    <row r="93" spans="1:11" x14ac:dyDescent="0.25">
      <c r="A93" s="1" t="s">
        <v>3</v>
      </c>
      <c r="B93" s="33" t="s">
        <v>809</v>
      </c>
      <c r="C93" s="34" t="s">
        <v>23</v>
      </c>
      <c r="D93" s="35" t="s">
        <v>816</v>
      </c>
      <c r="E93" s="36">
        <v>1000</v>
      </c>
      <c r="F93" s="37">
        <v>0</v>
      </c>
      <c r="G93" s="36">
        <v>0</v>
      </c>
      <c r="H93" s="37">
        <v>0</v>
      </c>
      <c r="I93" s="38">
        <v>500</v>
      </c>
      <c r="J93" s="38">
        <f t="shared" si="1"/>
        <v>500</v>
      </c>
      <c r="K93" s="12"/>
    </row>
    <row r="94" spans="1:11" x14ac:dyDescent="0.25">
      <c r="A94" s="1" t="s">
        <v>3</v>
      </c>
      <c r="B94" s="33" t="s">
        <v>809</v>
      </c>
      <c r="C94" s="34" t="s">
        <v>817</v>
      </c>
      <c r="D94" s="35" t="s">
        <v>818</v>
      </c>
      <c r="E94" s="36">
        <v>3500</v>
      </c>
      <c r="F94" s="37">
        <v>0</v>
      </c>
      <c r="G94" s="36">
        <v>2000</v>
      </c>
      <c r="H94" s="37">
        <v>2000</v>
      </c>
      <c r="I94" s="38">
        <v>1800</v>
      </c>
      <c r="J94" s="38">
        <f t="shared" si="1"/>
        <v>-300</v>
      </c>
      <c r="K94" s="12"/>
    </row>
    <row r="95" spans="1:11" x14ac:dyDescent="0.25">
      <c r="A95" s="1" t="s">
        <v>3</v>
      </c>
      <c r="B95" s="33" t="s">
        <v>819</v>
      </c>
      <c r="C95" s="34" t="s">
        <v>23</v>
      </c>
      <c r="D95" s="35" t="s">
        <v>820</v>
      </c>
      <c r="E95" s="36">
        <v>5000</v>
      </c>
      <c r="F95" s="37">
        <v>0</v>
      </c>
      <c r="G95" s="36">
        <v>0</v>
      </c>
      <c r="H95" s="37">
        <v>0</v>
      </c>
      <c r="I95" s="38">
        <v>4000</v>
      </c>
      <c r="J95" s="38">
        <f t="shared" si="1"/>
        <v>1000</v>
      </c>
      <c r="K95" s="12"/>
    </row>
    <row r="96" spans="1:11" x14ac:dyDescent="0.25">
      <c r="A96" s="1" t="s">
        <v>3</v>
      </c>
      <c r="B96" s="33" t="s">
        <v>819</v>
      </c>
      <c r="C96" s="34" t="s">
        <v>23</v>
      </c>
      <c r="D96" s="35" t="s">
        <v>821</v>
      </c>
      <c r="E96" s="36">
        <v>2000</v>
      </c>
      <c r="F96" s="37">
        <v>0</v>
      </c>
      <c r="G96" s="36">
        <v>0</v>
      </c>
      <c r="H96" s="37">
        <v>0</v>
      </c>
      <c r="I96" s="38">
        <v>2000</v>
      </c>
      <c r="J96" s="38">
        <f t="shared" si="1"/>
        <v>0</v>
      </c>
      <c r="K96" s="12"/>
    </row>
    <row r="97" spans="1:11" x14ac:dyDescent="0.25">
      <c r="A97" s="1" t="s">
        <v>3</v>
      </c>
      <c r="B97" s="33" t="s">
        <v>819</v>
      </c>
      <c r="C97" s="34" t="s">
        <v>23</v>
      </c>
      <c r="D97" s="35" t="s">
        <v>822</v>
      </c>
      <c r="E97" s="36">
        <v>17000</v>
      </c>
      <c r="F97" s="37">
        <v>0</v>
      </c>
      <c r="G97" s="36">
        <v>0</v>
      </c>
      <c r="H97" s="37">
        <v>0</v>
      </c>
      <c r="I97" s="38">
        <v>12000</v>
      </c>
      <c r="J97" s="38">
        <f t="shared" si="1"/>
        <v>5000</v>
      </c>
      <c r="K97" s="12"/>
    </row>
    <row r="98" spans="1:11" x14ac:dyDescent="0.25">
      <c r="A98" s="1" t="s">
        <v>3</v>
      </c>
      <c r="B98" s="33" t="s">
        <v>823</v>
      </c>
      <c r="C98" s="34" t="s">
        <v>23</v>
      </c>
      <c r="D98" s="35" t="s">
        <v>824</v>
      </c>
      <c r="E98" s="36">
        <v>2650</v>
      </c>
      <c r="F98" s="37">
        <v>0</v>
      </c>
      <c r="G98" s="36">
        <v>0</v>
      </c>
      <c r="H98" s="37">
        <v>0</v>
      </c>
      <c r="I98" s="38">
        <v>2650</v>
      </c>
      <c r="J98" s="38">
        <f t="shared" si="1"/>
        <v>0</v>
      </c>
      <c r="K98" s="12"/>
    </row>
    <row r="99" spans="1:11" x14ac:dyDescent="0.25">
      <c r="A99" s="1" t="s">
        <v>3</v>
      </c>
      <c r="B99" s="33" t="s">
        <v>823</v>
      </c>
      <c r="C99" s="34" t="s">
        <v>23</v>
      </c>
      <c r="D99" s="35" t="s">
        <v>825</v>
      </c>
      <c r="E99" s="36">
        <v>6670</v>
      </c>
      <c r="F99" s="37">
        <v>0</v>
      </c>
      <c r="G99" s="36">
        <v>0</v>
      </c>
      <c r="H99" s="37">
        <v>0</v>
      </c>
      <c r="I99" s="38">
        <v>6670</v>
      </c>
      <c r="J99" s="38">
        <f t="shared" si="1"/>
        <v>0</v>
      </c>
      <c r="K99" s="12"/>
    </row>
    <row r="100" spans="1:11" x14ac:dyDescent="0.25">
      <c r="A100" s="1" t="s">
        <v>3</v>
      </c>
      <c r="B100" s="33" t="s">
        <v>823</v>
      </c>
      <c r="C100" s="34" t="s">
        <v>826</v>
      </c>
      <c r="D100" s="35" t="s">
        <v>827</v>
      </c>
      <c r="E100" s="36">
        <v>4900</v>
      </c>
      <c r="F100" s="37">
        <v>0</v>
      </c>
      <c r="G100" s="36">
        <v>2450</v>
      </c>
      <c r="H100" s="37">
        <v>2450</v>
      </c>
      <c r="I100" s="38">
        <v>2450</v>
      </c>
      <c r="J100" s="38">
        <f t="shared" si="1"/>
        <v>0</v>
      </c>
      <c r="K100" s="12"/>
    </row>
    <row r="101" spans="1:11" x14ac:dyDescent="0.25">
      <c r="A101" s="1" t="s">
        <v>3</v>
      </c>
      <c r="B101" s="33" t="s">
        <v>823</v>
      </c>
      <c r="C101" s="34" t="s">
        <v>828</v>
      </c>
      <c r="D101" s="35" t="s">
        <v>829</v>
      </c>
      <c r="E101" s="36">
        <v>1500</v>
      </c>
      <c r="F101" s="37">
        <v>0</v>
      </c>
      <c r="G101" s="36">
        <v>750</v>
      </c>
      <c r="H101" s="37">
        <v>750</v>
      </c>
      <c r="I101" s="38">
        <v>750</v>
      </c>
      <c r="J101" s="38">
        <f t="shared" si="1"/>
        <v>0</v>
      </c>
      <c r="K101" s="12"/>
    </row>
    <row r="102" spans="1:11" x14ac:dyDescent="0.25">
      <c r="A102" s="1" t="s">
        <v>3</v>
      </c>
      <c r="B102" s="33" t="s">
        <v>830</v>
      </c>
      <c r="C102" s="34" t="s">
        <v>23</v>
      </c>
      <c r="D102" s="35" t="s">
        <v>831</v>
      </c>
      <c r="E102" s="36">
        <v>17500</v>
      </c>
      <c r="F102" s="37">
        <v>0</v>
      </c>
      <c r="G102" s="36">
        <v>0</v>
      </c>
      <c r="H102" s="37">
        <v>0</v>
      </c>
      <c r="I102" s="38">
        <v>1500</v>
      </c>
      <c r="J102" s="38">
        <f t="shared" si="1"/>
        <v>16000</v>
      </c>
      <c r="K102" s="12"/>
    </row>
    <row r="103" spans="1:11" x14ac:dyDescent="0.25">
      <c r="A103" s="1" t="s">
        <v>3</v>
      </c>
      <c r="B103" s="33" t="s">
        <v>830</v>
      </c>
      <c r="C103" s="34" t="s">
        <v>23</v>
      </c>
      <c r="D103" s="35" t="s">
        <v>832</v>
      </c>
      <c r="E103" s="36">
        <v>5890</v>
      </c>
      <c r="F103" s="37">
        <v>0</v>
      </c>
      <c r="G103" s="36">
        <v>0</v>
      </c>
      <c r="H103" s="37">
        <v>0</v>
      </c>
      <c r="I103" s="38">
        <v>5890</v>
      </c>
      <c r="J103" s="38">
        <f t="shared" si="1"/>
        <v>0</v>
      </c>
      <c r="K103" s="12"/>
    </row>
    <row r="104" spans="1:11" x14ac:dyDescent="0.25">
      <c r="A104" s="1" t="s">
        <v>3</v>
      </c>
      <c r="B104" s="33" t="s">
        <v>830</v>
      </c>
      <c r="C104" s="34" t="s">
        <v>23</v>
      </c>
      <c r="D104" s="35" t="s">
        <v>833</v>
      </c>
      <c r="E104" s="36">
        <v>6880</v>
      </c>
      <c r="F104" s="37">
        <v>0</v>
      </c>
      <c r="G104" s="36">
        <v>0</v>
      </c>
      <c r="H104" s="37">
        <v>0</v>
      </c>
      <c r="I104" s="38">
        <v>6880</v>
      </c>
      <c r="J104" s="38">
        <f t="shared" si="1"/>
        <v>0</v>
      </c>
      <c r="K104" s="12"/>
    </row>
    <row r="105" spans="1:11" x14ac:dyDescent="0.25">
      <c r="A105" s="1" t="s">
        <v>3</v>
      </c>
      <c r="B105" s="33" t="s">
        <v>830</v>
      </c>
      <c r="C105" s="34" t="s">
        <v>23</v>
      </c>
      <c r="D105" s="35" t="s">
        <v>834</v>
      </c>
      <c r="E105" s="36">
        <v>2300</v>
      </c>
      <c r="F105" s="37">
        <v>0</v>
      </c>
      <c r="G105" s="36">
        <v>0</v>
      </c>
      <c r="H105" s="37">
        <v>0</v>
      </c>
      <c r="I105" s="38">
        <v>2300</v>
      </c>
      <c r="J105" s="38">
        <f t="shared" si="1"/>
        <v>0</v>
      </c>
      <c r="K105" s="12"/>
    </row>
    <row r="106" spans="1:11" x14ac:dyDescent="0.25">
      <c r="A106" s="1" t="s">
        <v>3</v>
      </c>
      <c r="B106" s="33" t="s">
        <v>830</v>
      </c>
      <c r="C106" s="34" t="s">
        <v>835</v>
      </c>
      <c r="D106" s="35" t="s">
        <v>836</v>
      </c>
      <c r="E106" s="36">
        <v>7300</v>
      </c>
      <c r="F106" s="37">
        <v>0</v>
      </c>
      <c r="G106" s="36">
        <v>0</v>
      </c>
      <c r="H106" s="37">
        <v>7300</v>
      </c>
      <c r="I106" s="38">
        <v>6280</v>
      </c>
      <c r="J106" s="38">
        <f t="shared" ref="J106:J137" si="2">E106-(F106+H106+I106)</f>
        <v>-6280</v>
      </c>
      <c r="K106" s="12"/>
    </row>
    <row r="107" spans="1:11" x14ac:dyDescent="0.25">
      <c r="A107" s="1" t="s">
        <v>3</v>
      </c>
      <c r="B107" s="33" t="s">
        <v>837</v>
      </c>
      <c r="C107" s="34" t="s">
        <v>23</v>
      </c>
      <c r="D107" s="35" t="s">
        <v>838</v>
      </c>
      <c r="E107" s="36">
        <v>3500</v>
      </c>
      <c r="F107" s="37">
        <v>0</v>
      </c>
      <c r="G107" s="36">
        <v>0</v>
      </c>
      <c r="H107" s="37">
        <v>0</v>
      </c>
      <c r="I107" s="38">
        <v>3500</v>
      </c>
      <c r="J107" s="38">
        <f t="shared" si="2"/>
        <v>0</v>
      </c>
      <c r="K107" s="12"/>
    </row>
    <row r="108" spans="1:11" x14ac:dyDescent="0.25">
      <c r="A108" s="1" t="s">
        <v>3</v>
      </c>
      <c r="B108" s="33" t="s">
        <v>837</v>
      </c>
      <c r="C108" s="34" t="s">
        <v>23</v>
      </c>
      <c r="D108" s="35" t="s">
        <v>839</v>
      </c>
      <c r="E108" s="36">
        <v>850</v>
      </c>
      <c r="F108" s="37">
        <v>0</v>
      </c>
      <c r="G108" s="36">
        <v>0</v>
      </c>
      <c r="H108" s="37">
        <v>0</v>
      </c>
      <c r="I108" s="38">
        <v>850</v>
      </c>
      <c r="J108" s="38">
        <f t="shared" si="2"/>
        <v>0</v>
      </c>
      <c r="K108" s="12"/>
    </row>
    <row r="109" spans="1:11" x14ac:dyDescent="0.25">
      <c r="A109" s="1" t="s">
        <v>3</v>
      </c>
      <c r="B109" s="33" t="s">
        <v>837</v>
      </c>
      <c r="C109" s="34" t="s">
        <v>23</v>
      </c>
      <c r="D109" s="35" t="s">
        <v>832</v>
      </c>
      <c r="E109" s="36">
        <v>4000</v>
      </c>
      <c r="F109" s="37">
        <v>0</v>
      </c>
      <c r="G109" s="36">
        <v>0</v>
      </c>
      <c r="H109" s="37">
        <v>0</v>
      </c>
      <c r="I109" s="38">
        <v>4000</v>
      </c>
      <c r="J109" s="38">
        <f t="shared" si="2"/>
        <v>0</v>
      </c>
      <c r="K109" s="12"/>
    </row>
    <row r="110" spans="1:11" x14ac:dyDescent="0.25">
      <c r="A110" s="1" t="s">
        <v>3</v>
      </c>
      <c r="B110" s="33" t="s">
        <v>837</v>
      </c>
      <c r="C110" s="34" t="s">
        <v>23</v>
      </c>
      <c r="D110" s="35" t="s">
        <v>840</v>
      </c>
      <c r="E110" s="36">
        <v>1400</v>
      </c>
      <c r="F110" s="37">
        <v>0</v>
      </c>
      <c r="G110" s="36">
        <v>0</v>
      </c>
      <c r="H110" s="37">
        <v>0</v>
      </c>
      <c r="I110" s="38">
        <v>1400</v>
      </c>
      <c r="J110" s="38">
        <f t="shared" si="2"/>
        <v>0</v>
      </c>
      <c r="K110" s="12"/>
    </row>
    <row r="111" spans="1:11" x14ac:dyDescent="0.25">
      <c r="A111" s="1" t="s">
        <v>3</v>
      </c>
      <c r="B111" s="33" t="s">
        <v>837</v>
      </c>
      <c r="C111" s="34" t="s">
        <v>23</v>
      </c>
      <c r="D111" s="35" t="s">
        <v>841</v>
      </c>
      <c r="E111" s="36">
        <v>3900</v>
      </c>
      <c r="F111" s="37">
        <v>0</v>
      </c>
      <c r="G111" s="36">
        <v>0</v>
      </c>
      <c r="H111" s="37">
        <v>0</v>
      </c>
      <c r="I111" s="38">
        <v>3900</v>
      </c>
      <c r="J111" s="38">
        <f t="shared" si="2"/>
        <v>0</v>
      </c>
      <c r="K111" s="12"/>
    </row>
    <row r="112" spans="1:11" x14ac:dyDescent="0.25">
      <c r="A112" s="1" t="s">
        <v>3</v>
      </c>
      <c r="B112" s="33" t="s">
        <v>837</v>
      </c>
      <c r="C112" s="34" t="s">
        <v>23</v>
      </c>
      <c r="D112" s="35" t="s">
        <v>842</v>
      </c>
      <c r="E112" s="36">
        <v>1500</v>
      </c>
      <c r="F112" s="37">
        <v>0</v>
      </c>
      <c r="G112" s="36">
        <v>0</v>
      </c>
      <c r="H112" s="37">
        <v>0</v>
      </c>
      <c r="I112" s="38">
        <v>1500</v>
      </c>
      <c r="J112" s="38">
        <f t="shared" si="2"/>
        <v>0</v>
      </c>
      <c r="K112" s="12"/>
    </row>
    <row r="113" spans="1:11" x14ac:dyDescent="0.25">
      <c r="A113" s="1" t="s">
        <v>3</v>
      </c>
      <c r="B113" s="33" t="s">
        <v>837</v>
      </c>
      <c r="C113" s="34" t="s">
        <v>23</v>
      </c>
      <c r="D113" s="35" t="s">
        <v>843</v>
      </c>
      <c r="E113" s="36">
        <v>1000</v>
      </c>
      <c r="F113" s="37">
        <v>0</v>
      </c>
      <c r="G113" s="36">
        <v>0</v>
      </c>
      <c r="H113" s="37">
        <v>0</v>
      </c>
      <c r="I113" s="38">
        <v>1000</v>
      </c>
      <c r="J113" s="38">
        <f t="shared" si="2"/>
        <v>0</v>
      </c>
      <c r="K113" s="12"/>
    </row>
    <row r="114" spans="1:11" x14ac:dyDescent="0.25">
      <c r="A114" s="1" t="s">
        <v>3</v>
      </c>
      <c r="B114" s="33" t="s">
        <v>837</v>
      </c>
      <c r="C114" s="34" t="s">
        <v>844</v>
      </c>
      <c r="D114" s="35" t="s">
        <v>845</v>
      </c>
      <c r="E114" s="36">
        <v>13800</v>
      </c>
      <c r="F114" s="37">
        <v>0</v>
      </c>
      <c r="G114" s="36">
        <v>9800</v>
      </c>
      <c r="H114" s="37">
        <v>13800</v>
      </c>
      <c r="I114" s="38">
        <v>4000</v>
      </c>
      <c r="J114" s="38">
        <f t="shared" si="2"/>
        <v>-4000</v>
      </c>
      <c r="K114" s="12"/>
    </row>
    <row r="115" spans="1:11" x14ac:dyDescent="0.25">
      <c r="A115" s="1" t="s">
        <v>3</v>
      </c>
      <c r="B115" s="33" t="s">
        <v>846</v>
      </c>
      <c r="C115" s="34" t="s">
        <v>23</v>
      </c>
      <c r="D115" s="35" t="s">
        <v>847</v>
      </c>
      <c r="E115" s="36">
        <v>5000</v>
      </c>
      <c r="F115" s="37">
        <v>0</v>
      </c>
      <c r="G115" s="36">
        <v>0</v>
      </c>
      <c r="H115" s="37">
        <v>0</v>
      </c>
      <c r="I115" s="38">
        <v>5000</v>
      </c>
      <c r="J115" s="38">
        <f t="shared" si="2"/>
        <v>0</v>
      </c>
      <c r="K115" s="12"/>
    </row>
    <row r="116" spans="1:11" x14ac:dyDescent="0.25">
      <c r="A116" s="1" t="s">
        <v>3</v>
      </c>
      <c r="B116" s="33" t="s">
        <v>848</v>
      </c>
      <c r="C116" s="34" t="s">
        <v>849</v>
      </c>
      <c r="D116" s="35" t="s">
        <v>850</v>
      </c>
      <c r="E116" s="36">
        <v>23000</v>
      </c>
      <c r="F116" s="37">
        <v>0</v>
      </c>
      <c r="G116" s="36">
        <v>600</v>
      </c>
      <c r="H116" s="37">
        <v>600</v>
      </c>
      <c r="I116" s="38">
        <v>5400</v>
      </c>
      <c r="J116" s="38">
        <f t="shared" si="2"/>
        <v>17000</v>
      </c>
      <c r="K116" s="12"/>
    </row>
    <row r="117" spans="1:11" x14ac:dyDescent="0.25">
      <c r="A117" s="1" t="s">
        <v>3</v>
      </c>
      <c r="B117" s="33" t="s">
        <v>851</v>
      </c>
      <c r="C117" s="34" t="s">
        <v>23</v>
      </c>
      <c r="D117" s="35" t="s">
        <v>852</v>
      </c>
      <c r="E117" s="36">
        <v>1694</v>
      </c>
      <c r="F117" s="37">
        <v>0</v>
      </c>
      <c r="G117" s="36">
        <v>0</v>
      </c>
      <c r="H117" s="37">
        <v>0</v>
      </c>
      <c r="I117" s="38">
        <v>1694</v>
      </c>
      <c r="J117" s="38">
        <f t="shared" si="2"/>
        <v>0</v>
      </c>
      <c r="K117" s="12"/>
    </row>
    <row r="118" spans="1:11" x14ac:dyDescent="0.25">
      <c r="A118" s="1" t="s">
        <v>3</v>
      </c>
      <c r="B118" s="33" t="s">
        <v>851</v>
      </c>
      <c r="C118" s="34" t="s">
        <v>23</v>
      </c>
      <c r="D118" s="35" t="s">
        <v>853</v>
      </c>
      <c r="E118" s="36">
        <v>6785</v>
      </c>
      <c r="F118" s="37">
        <v>0</v>
      </c>
      <c r="G118" s="36">
        <v>0</v>
      </c>
      <c r="H118" s="37">
        <v>0</v>
      </c>
      <c r="I118" s="38">
        <v>6785</v>
      </c>
      <c r="J118" s="38">
        <f t="shared" si="2"/>
        <v>0</v>
      </c>
      <c r="K118" s="12"/>
    </row>
    <row r="119" spans="1:11" x14ac:dyDescent="0.25">
      <c r="A119" s="1" t="s">
        <v>3</v>
      </c>
      <c r="B119" s="33" t="s">
        <v>851</v>
      </c>
      <c r="C119" s="34" t="s">
        <v>23</v>
      </c>
      <c r="D119" s="35" t="s">
        <v>854</v>
      </c>
      <c r="E119" s="36">
        <v>6785</v>
      </c>
      <c r="F119" s="37">
        <v>0</v>
      </c>
      <c r="G119" s="36">
        <v>0</v>
      </c>
      <c r="H119" s="37">
        <v>0</v>
      </c>
      <c r="I119" s="38">
        <v>6785</v>
      </c>
      <c r="J119" s="38">
        <f t="shared" si="2"/>
        <v>0</v>
      </c>
      <c r="K119" s="12"/>
    </row>
    <row r="120" spans="1:11" x14ac:dyDescent="0.25">
      <c r="A120" s="1" t="s">
        <v>3</v>
      </c>
      <c r="B120" s="33" t="s">
        <v>851</v>
      </c>
      <c r="C120" s="34" t="s">
        <v>23</v>
      </c>
      <c r="D120" s="35" t="s">
        <v>855</v>
      </c>
      <c r="E120" s="36">
        <v>6785</v>
      </c>
      <c r="F120" s="37">
        <v>0</v>
      </c>
      <c r="G120" s="36">
        <v>0</v>
      </c>
      <c r="H120" s="37">
        <v>0</v>
      </c>
      <c r="I120" s="38">
        <v>6785</v>
      </c>
      <c r="J120" s="38">
        <f t="shared" si="2"/>
        <v>0</v>
      </c>
      <c r="K120" s="12"/>
    </row>
    <row r="121" spans="1:11" x14ac:dyDescent="0.25">
      <c r="A121" s="1" t="s">
        <v>3</v>
      </c>
      <c r="B121" s="33" t="s">
        <v>851</v>
      </c>
      <c r="C121" s="34" t="s">
        <v>23</v>
      </c>
      <c r="D121" s="35" t="s">
        <v>856</v>
      </c>
      <c r="E121" s="36">
        <v>500</v>
      </c>
      <c r="F121" s="37">
        <v>0</v>
      </c>
      <c r="G121" s="36">
        <v>0</v>
      </c>
      <c r="H121" s="37">
        <v>0</v>
      </c>
      <c r="I121" s="38">
        <v>500</v>
      </c>
      <c r="J121" s="38">
        <f t="shared" si="2"/>
        <v>0</v>
      </c>
      <c r="K121" s="12"/>
    </row>
    <row r="122" spans="1:11" x14ac:dyDescent="0.25">
      <c r="A122" s="1" t="s">
        <v>3</v>
      </c>
      <c r="B122" s="33" t="s">
        <v>857</v>
      </c>
      <c r="C122" s="34" t="s">
        <v>23</v>
      </c>
      <c r="D122" s="35" t="s">
        <v>858</v>
      </c>
      <c r="E122" s="36">
        <v>2100</v>
      </c>
      <c r="F122" s="37">
        <v>0</v>
      </c>
      <c r="G122" s="36">
        <v>0</v>
      </c>
      <c r="H122" s="37">
        <v>0</v>
      </c>
      <c r="I122" s="38">
        <v>2100</v>
      </c>
      <c r="J122" s="38">
        <f t="shared" si="2"/>
        <v>0</v>
      </c>
      <c r="K122" s="12"/>
    </row>
    <row r="123" spans="1:11" x14ac:dyDescent="0.25">
      <c r="A123" s="1" t="s">
        <v>3</v>
      </c>
      <c r="B123" s="33" t="s">
        <v>857</v>
      </c>
      <c r="C123" s="34" t="s">
        <v>23</v>
      </c>
      <c r="D123" s="35" t="s">
        <v>859</v>
      </c>
      <c r="E123" s="36">
        <v>2500</v>
      </c>
      <c r="F123" s="37">
        <v>0</v>
      </c>
      <c r="G123" s="36">
        <v>0</v>
      </c>
      <c r="H123" s="37">
        <v>0</v>
      </c>
      <c r="I123" s="38">
        <v>2500</v>
      </c>
      <c r="J123" s="38">
        <f t="shared" si="2"/>
        <v>0</v>
      </c>
      <c r="K123" s="12"/>
    </row>
    <row r="124" spans="1:11" x14ac:dyDescent="0.25">
      <c r="A124" s="1" t="s">
        <v>3</v>
      </c>
      <c r="B124" s="33" t="s">
        <v>44</v>
      </c>
      <c r="C124" s="34" t="s">
        <v>23</v>
      </c>
      <c r="D124" s="35" t="s">
        <v>860</v>
      </c>
      <c r="E124" s="36">
        <v>20000</v>
      </c>
      <c r="F124" s="37">
        <v>0</v>
      </c>
      <c r="G124" s="36">
        <v>0</v>
      </c>
      <c r="H124" s="37">
        <v>0</v>
      </c>
      <c r="I124" s="38">
        <v>20000</v>
      </c>
      <c r="J124" s="38">
        <f t="shared" si="2"/>
        <v>0</v>
      </c>
      <c r="K124" s="12"/>
    </row>
    <row r="125" spans="1:11" x14ac:dyDescent="0.25">
      <c r="A125" s="1" t="s">
        <v>3</v>
      </c>
      <c r="B125" s="33" t="s">
        <v>44</v>
      </c>
      <c r="C125" s="34" t="s">
        <v>861</v>
      </c>
      <c r="D125" s="35" t="s">
        <v>862</v>
      </c>
      <c r="E125" s="36">
        <v>53000</v>
      </c>
      <c r="F125" s="37">
        <v>0</v>
      </c>
      <c r="G125" s="36">
        <v>30000</v>
      </c>
      <c r="H125" s="37">
        <v>30000</v>
      </c>
      <c r="I125" s="38">
        <v>38000</v>
      </c>
      <c r="J125" s="38">
        <f t="shared" si="2"/>
        <v>-15000</v>
      </c>
      <c r="K125" s="12"/>
    </row>
    <row r="126" spans="1:11" x14ac:dyDescent="0.25">
      <c r="A126" s="1" t="s">
        <v>3</v>
      </c>
      <c r="B126" s="33" t="s">
        <v>18</v>
      </c>
      <c r="C126" s="34" t="s">
        <v>863</v>
      </c>
      <c r="D126" s="35" t="s">
        <v>864</v>
      </c>
      <c r="E126" s="36">
        <v>17000</v>
      </c>
      <c r="F126" s="37">
        <v>685.03</v>
      </c>
      <c r="G126" s="36">
        <v>1000</v>
      </c>
      <c r="H126" s="37">
        <v>1000</v>
      </c>
      <c r="I126" s="38">
        <v>4000</v>
      </c>
      <c r="J126" s="38">
        <f t="shared" si="2"/>
        <v>11314.970000000001</v>
      </c>
      <c r="K126" s="12"/>
    </row>
    <row r="127" spans="1:11" x14ac:dyDescent="0.25">
      <c r="A127" s="1" t="s">
        <v>3</v>
      </c>
      <c r="B127" s="33" t="s">
        <v>18</v>
      </c>
      <c r="C127" s="34" t="s">
        <v>865</v>
      </c>
      <c r="D127" s="35" t="s">
        <v>866</v>
      </c>
      <c r="E127" s="36">
        <v>140000</v>
      </c>
      <c r="F127" s="37">
        <v>3834.16</v>
      </c>
      <c r="G127" s="36">
        <v>3000</v>
      </c>
      <c r="H127" s="37">
        <v>2700</v>
      </c>
      <c r="I127" s="38">
        <v>3000</v>
      </c>
      <c r="J127" s="38">
        <f t="shared" si="2"/>
        <v>130465.84</v>
      </c>
      <c r="K127" s="12"/>
    </row>
    <row r="128" spans="1:11" x14ac:dyDescent="0.25">
      <c r="A128" s="1" t="s">
        <v>3</v>
      </c>
      <c r="B128" s="33" t="s">
        <v>18</v>
      </c>
      <c r="C128" s="34" t="s">
        <v>867</v>
      </c>
      <c r="D128" s="35" t="s">
        <v>868</v>
      </c>
      <c r="E128" s="36">
        <v>120000</v>
      </c>
      <c r="F128" s="37">
        <v>2994.86</v>
      </c>
      <c r="G128" s="36">
        <v>0</v>
      </c>
      <c r="H128" s="37">
        <v>300</v>
      </c>
      <c r="I128" s="38">
        <v>3000</v>
      </c>
      <c r="J128" s="38">
        <f t="shared" si="2"/>
        <v>113705.14</v>
      </c>
      <c r="K128" s="12"/>
    </row>
    <row r="129" spans="1:11" x14ac:dyDescent="0.25">
      <c r="A129" s="1" t="s">
        <v>3</v>
      </c>
      <c r="B129" s="33" t="s">
        <v>18</v>
      </c>
      <c r="C129" s="34" t="s">
        <v>869</v>
      </c>
      <c r="D129" s="35" t="s">
        <v>870</v>
      </c>
      <c r="E129" s="36">
        <v>261000</v>
      </c>
      <c r="F129" s="37">
        <v>180.17</v>
      </c>
      <c r="G129" s="36">
        <v>10000</v>
      </c>
      <c r="H129" s="37">
        <v>10000</v>
      </c>
      <c r="I129" s="38">
        <v>5000</v>
      </c>
      <c r="J129" s="38">
        <f t="shared" si="2"/>
        <v>245819.83</v>
      </c>
      <c r="K129" s="12"/>
    </row>
    <row r="130" spans="1:11" x14ac:dyDescent="0.25">
      <c r="A130" s="1" t="s">
        <v>3</v>
      </c>
      <c r="B130" s="33" t="s">
        <v>18</v>
      </c>
      <c r="C130" s="34" t="s">
        <v>871</v>
      </c>
      <c r="D130" s="35" t="s">
        <v>872</v>
      </c>
      <c r="E130" s="36">
        <v>35000</v>
      </c>
      <c r="F130" s="37">
        <v>521.46</v>
      </c>
      <c r="G130" s="36">
        <v>28500</v>
      </c>
      <c r="H130" s="37">
        <v>28500</v>
      </c>
      <c r="I130" s="38">
        <v>17979</v>
      </c>
      <c r="J130" s="38">
        <f t="shared" si="2"/>
        <v>-12000.46</v>
      </c>
      <c r="K130" s="12"/>
    </row>
    <row r="131" spans="1:11" x14ac:dyDescent="0.25">
      <c r="A131" s="1" t="s">
        <v>3</v>
      </c>
      <c r="B131" s="33" t="s">
        <v>18</v>
      </c>
      <c r="C131" s="34" t="s">
        <v>873</v>
      </c>
      <c r="D131" s="35" t="s">
        <v>874</v>
      </c>
      <c r="E131" s="36">
        <v>40000</v>
      </c>
      <c r="F131" s="37">
        <v>0</v>
      </c>
      <c r="G131" s="36">
        <v>20000</v>
      </c>
      <c r="H131" s="37">
        <v>20000</v>
      </c>
      <c r="I131" s="38">
        <v>3000</v>
      </c>
      <c r="J131" s="38">
        <f t="shared" si="2"/>
        <v>17000</v>
      </c>
      <c r="K131" s="12"/>
    </row>
    <row r="132" spans="1:11" x14ac:dyDescent="0.25">
      <c r="A132" s="1" t="s">
        <v>3</v>
      </c>
      <c r="B132" s="33" t="s">
        <v>18</v>
      </c>
      <c r="C132" s="34" t="s">
        <v>875</v>
      </c>
      <c r="D132" s="35" t="s">
        <v>876</v>
      </c>
      <c r="E132" s="36">
        <v>390000</v>
      </c>
      <c r="F132" s="37">
        <v>81.8</v>
      </c>
      <c r="G132" s="36">
        <v>30000</v>
      </c>
      <c r="H132" s="37">
        <v>30000</v>
      </c>
      <c r="I132" s="38">
        <v>5000</v>
      </c>
      <c r="J132" s="38">
        <f t="shared" si="2"/>
        <v>354918.2</v>
      </c>
      <c r="K132" s="12"/>
    </row>
    <row r="133" spans="1:11" x14ac:dyDescent="0.25">
      <c r="A133" s="1" t="s">
        <v>3</v>
      </c>
      <c r="B133" s="33" t="s">
        <v>18</v>
      </c>
      <c r="C133" s="34" t="s">
        <v>877</v>
      </c>
      <c r="D133" s="35" t="s">
        <v>878</v>
      </c>
      <c r="E133" s="36">
        <v>17500</v>
      </c>
      <c r="F133" s="37">
        <v>0</v>
      </c>
      <c r="G133" s="36">
        <v>16000</v>
      </c>
      <c r="H133" s="37">
        <v>16000</v>
      </c>
      <c r="I133" s="38">
        <v>16700</v>
      </c>
      <c r="J133" s="38">
        <f t="shared" si="2"/>
        <v>-15200</v>
      </c>
      <c r="K133" s="12"/>
    </row>
    <row r="134" spans="1:11" x14ac:dyDescent="0.25">
      <c r="A134" s="1" t="s">
        <v>3</v>
      </c>
      <c r="B134" s="33" t="s">
        <v>18</v>
      </c>
      <c r="C134" s="34" t="s">
        <v>879</v>
      </c>
      <c r="D134" s="35" t="s">
        <v>880</v>
      </c>
      <c r="E134" s="36">
        <v>2000</v>
      </c>
      <c r="F134" s="37">
        <v>0</v>
      </c>
      <c r="G134" s="36">
        <v>2000</v>
      </c>
      <c r="H134" s="37">
        <v>2000</v>
      </c>
      <c r="I134" s="38">
        <v>2000</v>
      </c>
      <c r="J134" s="38">
        <f t="shared" si="2"/>
        <v>-2000</v>
      </c>
      <c r="K134" s="12"/>
    </row>
    <row r="135" spans="1:11" x14ac:dyDescent="0.25">
      <c r="A135" s="1" t="s">
        <v>3</v>
      </c>
      <c r="B135" s="33" t="s">
        <v>18</v>
      </c>
      <c r="C135" s="34" t="s">
        <v>881</v>
      </c>
      <c r="D135" s="35" t="s">
        <v>882</v>
      </c>
      <c r="E135" s="36">
        <v>7500</v>
      </c>
      <c r="F135" s="37">
        <v>0</v>
      </c>
      <c r="G135" s="36">
        <v>0</v>
      </c>
      <c r="H135" s="37">
        <v>7500</v>
      </c>
      <c r="I135" s="38">
        <v>2000</v>
      </c>
      <c r="J135" s="38">
        <f t="shared" si="2"/>
        <v>-2000</v>
      </c>
      <c r="K135" s="12"/>
    </row>
    <row r="136" spans="1:11" x14ac:dyDescent="0.25">
      <c r="A136" s="1" t="s">
        <v>3</v>
      </c>
      <c r="B136" s="33" t="s">
        <v>719</v>
      </c>
      <c r="C136" s="34" t="s">
        <v>23</v>
      </c>
      <c r="D136" s="35" t="s">
        <v>883</v>
      </c>
      <c r="E136" s="36">
        <v>210000</v>
      </c>
      <c r="F136" s="37">
        <v>0</v>
      </c>
      <c r="G136" s="36">
        <v>0</v>
      </c>
      <c r="H136" s="37">
        <v>0</v>
      </c>
      <c r="I136" s="38">
        <v>70000</v>
      </c>
      <c r="J136" s="38">
        <f t="shared" si="2"/>
        <v>140000</v>
      </c>
      <c r="K136" s="12"/>
    </row>
    <row r="137" spans="1:11" ht="13.8" thickBot="1" x14ac:dyDescent="0.3">
      <c r="A137" s="1" t="s">
        <v>3</v>
      </c>
      <c r="B137" s="33" t="s">
        <v>884</v>
      </c>
      <c r="C137" s="34" t="s">
        <v>23</v>
      </c>
      <c r="D137" s="35" t="s">
        <v>885</v>
      </c>
      <c r="E137" s="36">
        <v>36000</v>
      </c>
      <c r="F137" s="37">
        <v>0</v>
      </c>
      <c r="G137" s="36">
        <v>0</v>
      </c>
      <c r="H137" s="37">
        <v>0</v>
      </c>
      <c r="I137" s="38">
        <v>700</v>
      </c>
      <c r="J137" s="38">
        <f t="shared" si="2"/>
        <v>35300</v>
      </c>
      <c r="K137" s="12"/>
    </row>
    <row r="138" spans="1:11" ht="13.8" thickBot="1" x14ac:dyDescent="0.3">
      <c r="A138" s="1" t="s">
        <v>3</v>
      </c>
      <c r="B138" s="28" t="s">
        <v>886</v>
      </c>
      <c r="C138" s="29"/>
      <c r="D138" s="30"/>
      <c r="E138" s="31">
        <v>1811851.6</v>
      </c>
      <c r="F138" s="32">
        <v>10248.89</v>
      </c>
      <c r="G138" s="31">
        <v>232634</v>
      </c>
      <c r="H138" s="32">
        <v>266684</v>
      </c>
      <c r="I138" s="32">
        <v>456115.6</v>
      </c>
      <c r="J138" s="32">
        <v>1078803.1100000001</v>
      </c>
      <c r="K138" s="12"/>
    </row>
    <row r="139" spans="1:11" ht="13.8" thickBot="1" x14ac:dyDescent="0.3">
      <c r="A139" s="1" t="s">
        <v>3</v>
      </c>
      <c r="B139" s="39"/>
      <c r="C139" s="40"/>
      <c r="D139" s="41" t="s">
        <v>103</v>
      </c>
      <c r="E139" s="42">
        <f>SUM(E12:E138)/2</f>
        <v>4378742.1000000006</v>
      </c>
      <c r="F139" s="43">
        <f>SUM(F12:F138)/2</f>
        <v>80890.714999999997</v>
      </c>
      <c r="G139" s="42">
        <f>SUM(G12:G138)/2</f>
        <v>401234</v>
      </c>
      <c r="H139" s="44">
        <f>SUM(H12:H138)/2</f>
        <v>560469</v>
      </c>
      <c r="I139" s="44">
        <f>SUM(I12:I138)/2</f>
        <v>908715.60000000009</v>
      </c>
      <c r="J139" s="44">
        <f>E139-(F139+H139+I139)</f>
        <v>2828666.7850000006</v>
      </c>
      <c r="K139" s="45"/>
    </row>
    <row r="140" spans="1:11" x14ac:dyDescent="0.25">
      <c r="A140" s="1" t="s">
        <v>3</v>
      </c>
      <c r="C140" s="13"/>
      <c r="E140" s="12"/>
      <c r="F140" s="12"/>
      <c r="G140" s="12"/>
      <c r="H140" s="12"/>
      <c r="I140" s="12"/>
      <c r="J140" s="12"/>
      <c r="K140" s="12"/>
    </row>
  </sheetData>
  <mergeCells count="2">
    <mergeCell ref="E9:F9"/>
    <mergeCell ref="G9:H9"/>
  </mergeCells>
  <pageMargins left="0.78740157480314965" right="0.78740157480314965" top="0.98425196850393704" bottom="0.69" header="0.51181102362204722" footer="0.51181102362204722"/>
  <pageSetup paperSize="9" scale="76" fitToHeight="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3:K53"/>
  <sheetViews>
    <sheetView showGridLines="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887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888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889</v>
      </c>
      <c r="C13" s="34" t="s">
        <v>23</v>
      </c>
      <c r="D13" s="35" t="s">
        <v>890</v>
      </c>
      <c r="E13" s="36">
        <v>700000</v>
      </c>
      <c r="F13" s="37">
        <v>0</v>
      </c>
      <c r="G13" s="36">
        <v>0</v>
      </c>
      <c r="H13" s="37">
        <v>0</v>
      </c>
      <c r="I13" s="38">
        <v>10000</v>
      </c>
      <c r="J13" s="38">
        <f t="shared" ref="J13:J50" si="0">E13-(F13+H13+I13)</f>
        <v>690000</v>
      </c>
      <c r="K13" s="12"/>
    </row>
    <row r="14" spans="1:11" x14ac:dyDescent="0.25">
      <c r="A14" s="1" t="s">
        <v>3</v>
      </c>
      <c r="B14" s="33" t="s">
        <v>889</v>
      </c>
      <c r="C14" s="34" t="s">
        <v>891</v>
      </c>
      <c r="D14" s="35" t="s">
        <v>892</v>
      </c>
      <c r="E14" s="36">
        <v>300000</v>
      </c>
      <c r="F14" s="37">
        <v>0</v>
      </c>
      <c r="G14" s="36">
        <v>20000</v>
      </c>
      <c r="H14" s="37">
        <v>20000</v>
      </c>
      <c r="I14" s="38">
        <v>15000</v>
      </c>
      <c r="J14" s="38">
        <f t="shared" si="0"/>
        <v>265000</v>
      </c>
      <c r="K14" s="12"/>
    </row>
    <row r="15" spans="1:11" x14ac:dyDescent="0.25">
      <c r="A15" s="1" t="s">
        <v>3</v>
      </c>
      <c r="B15" s="33" t="s">
        <v>893</v>
      </c>
      <c r="C15" s="34" t="s">
        <v>23</v>
      </c>
      <c r="D15" s="35" t="s">
        <v>894</v>
      </c>
      <c r="E15" s="36">
        <v>160</v>
      </c>
      <c r="F15" s="37">
        <v>0</v>
      </c>
      <c r="G15" s="36">
        <v>0</v>
      </c>
      <c r="H15" s="37">
        <v>0</v>
      </c>
      <c r="I15" s="38">
        <v>160</v>
      </c>
      <c r="J15" s="38">
        <f t="shared" si="0"/>
        <v>0</v>
      </c>
      <c r="K15" s="12"/>
    </row>
    <row r="16" spans="1:11" x14ac:dyDescent="0.25">
      <c r="A16" s="1" t="s">
        <v>3</v>
      </c>
      <c r="B16" s="33" t="s">
        <v>893</v>
      </c>
      <c r="C16" s="34" t="s">
        <v>23</v>
      </c>
      <c r="D16" s="35" t="s">
        <v>895</v>
      </c>
      <c r="E16" s="36">
        <v>1100</v>
      </c>
      <c r="F16" s="37">
        <v>0</v>
      </c>
      <c r="G16" s="36">
        <v>0</v>
      </c>
      <c r="H16" s="37">
        <v>0</v>
      </c>
      <c r="I16" s="38">
        <v>1100</v>
      </c>
      <c r="J16" s="38">
        <f t="shared" si="0"/>
        <v>0</v>
      </c>
      <c r="K16" s="12"/>
    </row>
    <row r="17" spans="1:11" x14ac:dyDescent="0.25">
      <c r="A17" s="1" t="s">
        <v>3</v>
      </c>
      <c r="B17" s="33" t="s">
        <v>896</v>
      </c>
      <c r="C17" s="34" t="s">
        <v>23</v>
      </c>
      <c r="D17" s="35" t="s">
        <v>897</v>
      </c>
      <c r="E17" s="36">
        <v>7000</v>
      </c>
      <c r="F17" s="37">
        <v>0</v>
      </c>
      <c r="G17" s="36">
        <v>0</v>
      </c>
      <c r="H17" s="37">
        <v>0</v>
      </c>
      <c r="I17" s="38">
        <v>7000</v>
      </c>
      <c r="J17" s="38">
        <f t="shared" si="0"/>
        <v>0</v>
      </c>
      <c r="K17" s="12"/>
    </row>
    <row r="18" spans="1:11" x14ac:dyDescent="0.25">
      <c r="A18" s="1" t="s">
        <v>3</v>
      </c>
      <c r="B18" s="33" t="s">
        <v>896</v>
      </c>
      <c r="C18" s="34" t="s">
        <v>23</v>
      </c>
      <c r="D18" s="35" t="s">
        <v>898</v>
      </c>
      <c r="E18" s="36">
        <v>40000</v>
      </c>
      <c r="F18" s="37">
        <v>0</v>
      </c>
      <c r="G18" s="36">
        <v>0</v>
      </c>
      <c r="H18" s="37">
        <v>0</v>
      </c>
      <c r="I18" s="38">
        <v>10000</v>
      </c>
      <c r="J18" s="38">
        <f t="shared" si="0"/>
        <v>30000</v>
      </c>
      <c r="K18" s="12"/>
    </row>
    <row r="19" spans="1:11" x14ac:dyDescent="0.25">
      <c r="A19" s="1" t="s">
        <v>3</v>
      </c>
      <c r="B19" s="33" t="s">
        <v>896</v>
      </c>
      <c r="C19" s="34" t="s">
        <v>899</v>
      </c>
      <c r="D19" s="35" t="s">
        <v>900</v>
      </c>
      <c r="E19" s="36">
        <v>850000</v>
      </c>
      <c r="F19" s="37">
        <v>14249.54</v>
      </c>
      <c r="G19" s="36">
        <v>1800</v>
      </c>
      <c r="H19" s="37">
        <v>1800</v>
      </c>
      <c r="I19" s="38">
        <v>3000</v>
      </c>
      <c r="J19" s="38">
        <f t="shared" si="0"/>
        <v>830950.46</v>
      </c>
      <c r="K19" s="12"/>
    </row>
    <row r="20" spans="1:11" x14ac:dyDescent="0.25">
      <c r="A20" s="1" t="s">
        <v>3</v>
      </c>
      <c r="B20" s="33" t="s">
        <v>896</v>
      </c>
      <c r="C20" s="34" t="s">
        <v>901</v>
      </c>
      <c r="D20" s="35" t="s">
        <v>902</v>
      </c>
      <c r="E20" s="36">
        <v>8200</v>
      </c>
      <c r="F20" s="37">
        <v>6212.01</v>
      </c>
      <c r="G20" s="36">
        <v>0</v>
      </c>
      <c r="H20" s="37">
        <v>1000</v>
      </c>
      <c r="I20" s="38">
        <v>700</v>
      </c>
      <c r="J20" s="38">
        <f t="shared" si="0"/>
        <v>287.98999999999978</v>
      </c>
      <c r="K20" s="12"/>
    </row>
    <row r="21" spans="1:11" x14ac:dyDescent="0.25">
      <c r="A21" s="1" t="s">
        <v>3</v>
      </c>
      <c r="B21" s="33" t="s">
        <v>896</v>
      </c>
      <c r="C21" s="34" t="s">
        <v>903</v>
      </c>
      <c r="D21" s="35" t="s">
        <v>904</v>
      </c>
      <c r="E21" s="36">
        <v>25000</v>
      </c>
      <c r="F21" s="37">
        <v>5876.8</v>
      </c>
      <c r="G21" s="36">
        <v>1500</v>
      </c>
      <c r="H21" s="37">
        <v>1500</v>
      </c>
      <c r="I21" s="38">
        <v>1500</v>
      </c>
      <c r="J21" s="38">
        <f t="shared" si="0"/>
        <v>16123.2</v>
      </c>
      <c r="K21" s="12"/>
    </row>
    <row r="22" spans="1:11" x14ac:dyDescent="0.25">
      <c r="A22" s="1" t="s">
        <v>3</v>
      </c>
      <c r="B22" s="33" t="s">
        <v>896</v>
      </c>
      <c r="C22" s="34" t="s">
        <v>905</v>
      </c>
      <c r="D22" s="35" t="s">
        <v>906</v>
      </c>
      <c r="E22" s="36">
        <v>95500</v>
      </c>
      <c r="F22" s="37">
        <v>8821.4500000000007</v>
      </c>
      <c r="G22" s="36">
        <v>700</v>
      </c>
      <c r="H22" s="37">
        <v>1950</v>
      </c>
      <c r="I22" s="38">
        <v>6000</v>
      </c>
      <c r="J22" s="38">
        <f t="shared" si="0"/>
        <v>78728.55</v>
      </c>
      <c r="K22" s="12"/>
    </row>
    <row r="23" spans="1:11" x14ac:dyDescent="0.25">
      <c r="A23" s="1" t="s">
        <v>3</v>
      </c>
      <c r="B23" s="33" t="s">
        <v>896</v>
      </c>
      <c r="C23" s="34" t="s">
        <v>907</v>
      </c>
      <c r="D23" s="35" t="s">
        <v>908</v>
      </c>
      <c r="E23" s="36">
        <v>25000</v>
      </c>
      <c r="F23" s="37">
        <v>1204.56</v>
      </c>
      <c r="G23" s="36">
        <v>8700</v>
      </c>
      <c r="H23" s="37">
        <v>8700</v>
      </c>
      <c r="I23" s="38">
        <v>10000</v>
      </c>
      <c r="J23" s="38">
        <f t="shared" si="0"/>
        <v>5095.4400000000023</v>
      </c>
      <c r="K23" s="12"/>
    </row>
    <row r="24" spans="1:11" x14ac:dyDescent="0.25">
      <c r="A24" s="1" t="s">
        <v>3</v>
      </c>
      <c r="B24" s="33" t="s">
        <v>909</v>
      </c>
      <c r="C24" s="34" t="s">
        <v>910</v>
      </c>
      <c r="D24" s="35" t="s">
        <v>911</v>
      </c>
      <c r="E24" s="36">
        <v>44000</v>
      </c>
      <c r="F24" s="37">
        <v>8192.4599999999991</v>
      </c>
      <c r="G24" s="36">
        <v>0</v>
      </c>
      <c r="H24" s="37">
        <v>0</v>
      </c>
      <c r="I24" s="38">
        <v>20000</v>
      </c>
      <c r="J24" s="38">
        <f t="shared" si="0"/>
        <v>15807.54</v>
      </c>
      <c r="K24" s="12"/>
    </row>
    <row r="25" spans="1:11" x14ac:dyDescent="0.25">
      <c r="A25" s="1" t="s">
        <v>3</v>
      </c>
      <c r="B25" s="33" t="s">
        <v>912</v>
      </c>
      <c r="C25" s="34" t="s">
        <v>23</v>
      </c>
      <c r="D25" s="35" t="s">
        <v>913</v>
      </c>
      <c r="E25" s="36">
        <v>3500</v>
      </c>
      <c r="F25" s="37">
        <v>0</v>
      </c>
      <c r="G25" s="36">
        <v>0</v>
      </c>
      <c r="H25" s="37">
        <v>0</v>
      </c>
      <c r="I25" s="38">
        <v>3500</v>
      </c>
      <c r="J25" s="38">
        <f t="shared" si="0"/>
        <v>0</v>
      </c>
      <c r="K25" s="12"/>
    </row>
    <row r="26" spans="1:11" x14ac:dyDescent="0.25">
      <c r="A26" s="1" t="s">
        <v>3</v>
      </c>
      <c r="B26" s="33" t="s">
        <v>912</v>
      </c>
      <c r="C26" s="34" t="s">
        <v>23</v>
      </c>
      <c r="D26" s="35" t="s">
        <v>914</v>
      </c>
      <c r="E26" s="36">
        <v>20000</v>
      </c>
      <c r="F26" s="37">
        <v>0</v>
      </c>
      <c r="G26" s="36">
        <v>0</v>
      </c>
      <c r="H26" s="37">
        <v>0</v>
      </c>
      <c r="I26" s="38">
        <v>1000</v>
      </c>
      <c r="J26" s="38">
        <f t="shared" si="0"/>
        <v>19000</v>
      </c>
      <c r="K26" s="12"/>
    </row>
    <row r="27" spans="1:11" x14ac:dyDescent="0.25">
      <c r="A27" s="1" t="s">
        <v>3</v>
      </c>
      <c r="B27" s="33" t="s">
        <v>912</v>
      </c>
      <c r="C27" s="34" t="s">
        <v>23</v>
      </c>
      <c r="D27" s="35" t="s">
        <v>915</v>
      </c>
      <c r="E27" s="36">
        <v>1200</v>
      </c>
      <c r="F27" s="37">
        <v>0</v>
      </c>
      <c r="G27" s="36">
        <v>0</v>
      </c>
      <c r="H27" s="37">
        <v>0</v>
      </c>
      <c r="I27" s="38">
        <v>1200</v>
      </c>
      <c r="J27" s="38">
        <f t="shared" si="0"/>
        <v>0</v>
      </c>
      <c r="K27" s="12"/>
    </row>
    <row r="28" spans="1:11" x14ac:dyDescent="0.25">
      <c r="A28" s="1" t="s">
        <v>3</v>
      </c>
      <c r="B28" s="33" t="s">
        <v>912</v>
      </c>
      <c r="C28" s="34" t="s">
        <v>23</v>
      </c>
      <c r="D28" s="35" t="s">
        <v>916</v>
      </c>
      <c r="E28" s="36">
        <v>1500</v>
      </c>
      <c r="F28" s="37">
        <v>0</v>
      </c>
      <c r="G28" s="36">
        <v>0</v>
      </c>
      <c r="H28" s="37">
        <v>0</v>
      </c>
      <c r="I28" s="38">
        <v>1500</v>
      </c>
      <c r="J28" s="38">
        <f t="shared" si="0"/>
        <v>0</v>
      </c>
      <c r="K28" s="12"/>
    </row>
    <row r="29" spans="1:11" x14ac:dyDescent="0.25">
      <c r="A29" s="1" t="s">
        <v>3</v>
      </c>
      <c r="B29" s="33" t="s">
        <v>917</v>
      </c>
      <c r="C29" s="34" t="s">
        <v>23</v>
      </c>
      <c r="D29" s="35" t="s">
        <v>918</v>
      </c>
      <c r="E29" s="36">
        <v>7500</v>
      </c>
      <c r="F29" s="37">
        <v>0</v>
      </c>
      <c r="G29" s="36">
        <v>0</v>
      </c>
      <c r="H29" s="37">
        <v>0</v>
      </c>
      <c r="I29" s="38">
        <v>2000</v>
      </c>
      <c r="J29" s="38">
        <f t="shared" si="0"/>
        <v>5500</v>
      </c>
      <c r="K29" s="12"/>
    </row>
    <row r="30" spans="1:11" x14ac:dyDescent="0.25">
      <c r="A30" s="1" t="s">
        <v>3</v>
      </c>
      <c r="B30" s="33" t="s">
        <v>44</v>
      </c>
      <c r="C30" s="34" t="s">
        <v>919</v>
      </c>
      <c r="D30" s="35" t="s">
        <v>920</v>
      </c>
      <c r="E30" s="36">
        <v>1500000</v>
      </c>
      <c r="F30" s="37">
        <v>517.95000000000005</v>
      </c>
      <c r="G30" s="36">
        <v>236500</v>
      </c>
      <c r="H30" s="37">
        <v>236500</v>
      </c>
      <c r="I30" s="38">
        <v>350000</v>
      </c>
      <c r="J30" s="38">
        <f t="shared" si="0"/>
        <v>912982.05</v>
      </c>
      <c r="K30" s="12"/>
    </row>
    <row r="31" spans="1:11" x14ac:dyDescent="0.25">
      <c r="A31" s="1" t="s">
        <v>3</v>
      </c>
      <c r="B31" s="33" t="s">
        <v>44</v>
      </c>
      <c r="C31" s="34" t="s">
        <v>921</v>
      </c>
      <c r="D31" s="35" t="s">
        <v>922</v>
      </c>
      <c r="E31" s="36">
        <v>40000</v>
      </c>
      <c r="F31" s="37">
        <v>0</v>
      </c>
      <c r="G31" s="36">
        <v>10000</v>
      </c>
      <c r="H31" s="37">
        <v>10000</v>
      </c>
      <c r="I31" s="38">
        <v>5000</v>
      </c>
      <c r="J31" s="38">
        <f t="shared" si="0"/>
        <v>25000</v>
      </c>
      <c r="K31" s="12"/>
    </row>
    <row r="32" spans="1:11" x14ac:dyDescent="0.25">
      <c r="A32" s="1" t="s">
        <v>3</v>
      </c>
      <c r="B32" s="33" t="s">
        <v>44</v>
      </c>
      <c r="C32" s="34" t="s">
        <v>923</v>
      </c>
      <c r="D32" s="35" t="s">
        <v>924</v>
      </c>
      <c r="E32" s="36">
        <v>300000</v>
      </c>
      <c r="F32" s="37">
        <v>0</v>
      </c>
      <c r="G32" s="36">
        <v>0</v>
      </c>
      <c r="H32" s="37">
        <v>100000</v>
      </c>
      <c r="I32" s="38">
        <v>100000</v>
      </c>
      <c r="J32" s="38">
        <f t="shared" si="0"/>
        <v>100000</v>
      </c>
      <c r="K32" s="12"/>
    </row>
    <row r="33" spans="1:11" x14ac:dyDescent="0.25">
      <c r="A33" s="1" t="s">
        <v>3</v>
      </c>
      <c r="B33" s="33" t="s">
        <v>925</v>
      </c>
      <c r="C33" s="34" t="s">
        <v>23</v>
      </c>
      <c r="D33" s="35" t="s">
        <v>926</v>
      </c>
      <c r="E33" s="36">
        <v>20000</v>
      </c>
      <c r="F33" s="37">
        <v>0</v>
      </c>
      <c r="G33" s="36">
        <v>0</v>
      </c>
      <c r="H33" s="37">
        <v>0</v>
      </c>
      <c r="I33" s="38">
        <v>20000</v>
      </c>
      <c r="J33" s="38">
        <f t="shared" si="0"/>
        <v>0</v>
      </c>
      <c r="K33" s="12"/>
    </row>
    <row r="34" spans="1:11" x14ac:dyDescent="0.25">
      <c r="A34" s="1" t="s">
        <v>3</v>
      </c>
      <c r="B34" s="33" t="s">
        <v>925</v>
      </c>
      <c r="C34" s="34" t="s">
        <v>23</v>
      </c>
      <c r="D34" s="35" t="s">
        <v>927</v>
      </c>
      <c r="E34" s="36">
        <v>30000</v>
      </c>
      <c r="F34" s="37">
        <v>0</v>
      </c>
      <c r="G34" s="36">
        <v>0</v>
      </c>
      <c r="H34" s="37">
        <v>0</v>
      </c>
      <c r="I34" s="38">
        <v>30000</v>
      </c>
      <c r="J34" s="38">
        <f t="shared" si="0"/>
        <v>0</v>
      </c>
      <c r="K34" s="12"/>
    </row>
    <row r="35" spans="1:11" x14ac:dyDescent="0.25">
      <c r="A35" s="1" t="s">
        <v>3</v>
      </c>
      <c r="B35" s="33" t="s">
        <v>925</v>
      </c>
      <c r="C35" s="34" t="s">
        <v>23</v>
      </c>
      <c r="D35" s="35" t="s">
        <v>928</v>
      </c>
      <c r="E35" s="36">
        <v>15000</v>
      </c>
      <c r="F35" s="37">
        <v>0</v>
      </c>
      <c r="G35" s="36">
        <v>0</v>
      </c>
      <c r="H35" s="37">
        <v>0</v>
      </c>
      <c r="I35" s="38">
        <v>15000</v>
      </c>
      <c r="J35" s="38">
        <f t="shared" si="0"/>
        <v>0</v>
      </c>
      <c r="K35" s="12"/>
    </row>
    <row r="36" spans="1:11" x14ac:dyDescent="0.25">
      <c r="A36" s="1" t="s">
        <v>3</v>
      </c>
      <c r="B36" s="33" t="s">
        <v>929</v>
      </c>
      <c r="C36" s="34" t="s">
        <v>930</v>
      </c>
      <c r="D36" s="35" t="s">
        <v>931</v>
      </c>
      <c r="E36" s="36">
        <v>750</v>
      </c>
      <c r="F36" s="37">
        <v>0</v>
      </c>
      <c r="G36" s="36">
        <v>0</v>
      </c>
      <c r="H36" s="37">
        <v>750</v>
      </c>
      <c r="I36" s="38">
        <v>750</v>
      </c>
      <c r="J36" s="38">
        <f t="shared" si="0"/>
        <v>-750</v>
      </c>
      <c r="K36" s="12"/>
    </row>
    <row r="37" spans="1:11" x14ac:dyDescent="0.25">
      <c r="A37" s="1" t="s">
        <v>3</v>
      </c>
      <c r="B37" s="33" t="s">
        <v>929</v>
      </c>
      <c r="C37" s="34" t="s">
        <v>932</v>
      </c>
      <c r="D37" s="35" t="s">
        <v>933</v>
      </c>
      <c r="E37" s="36">
        <v>95</v>
      </c>
      <c r="F37" s="37">
        <v>0</v>
      </c>
      <c r="G37" s="36">
        <v>0</v>
      </c>
      <c r="H37" s="37">
        <v>95</v>
      </c>
      <c r="I37" s="38">
        <v>50</v>
      </c>
      <c r="J37" s="38">
        <f t="shared" si="0"/>
        <v>-50</v>
      </c>
      <c r="K37" s="12"/>
    </row>
    <row r="38" spans="1:11" x14ac:dyDescent="0.25">
      <c r="A38" s="1" t="s">
        <v>3</v>
      </c>
      <c r="B38" s="33" t="s">
        <v>18</v>
      </c>
      <c r="C38" s="34" t="s">
        <v>934</v>
      </c>
      <c r="D38" s="35" t="s">
        <v>935</v>
      </c>
      <c r="E38" s="36">
        <v>80000</v>
      </c>
      <c r="F38" s="37">
        <v>0</v>
      </c>
      <c r="G38" s="36">
        <v>0</v>
      </c>
      <c r="H38" s="37">
        <v>0</v>
      </c>
      <c r="I38" s="38">
        <v>16000</v>
      </c>
      <c r="J38" s="38">
        <f t="shared" si="0"/>
        <v>64000</v>
      </c>
      <c r="K38" s="12"/>
    </row>
    <row r="39" spans="1:11" x14ac:dyDescent="0.25">
      <c r="A39" s="1" t="s">
        <v>3</v>
      </c>
      <c r="B39" s="33" t="s">
        <v>56</v>
      </c>
      <c r="C39" s="34" t="s">
        <v>936</v>
      </c>
      <c r="D39" s="35" t="s">
        <v>937</v>
      </c>
      <c r="E39" s="36">
        <v>240000</v>
      </c>
      <c r="F39" s="37">
        <v>23929.64</v>
      </c>
      <c r="G39" s="36">
        <v>151000</v>
      </c>
      <c r="H39" s="37">
        <v>172796</v>
      </c>
      <c r="I39" s="38">
        <v>153274</v>
      </c>
      <c r="J39" s="38">
        <f t="shared" si="0"/>
        <v>-109999.64000000001</v>
      </c>
      <c r="K39" s="12"/>
    </row>
    <row r="40" spans="1:11" x14ac:dyDescent="0.25">
      <c r="A40" s="1" t="s">
        <v>3</v>
      </c>
      <c r="B40" s="33" t="s">
        <v>938</v>
      </c>
      <c r="C40" s="34" t="s">
        <v>23</v>
      </c>
      <c r="D40" s="35" t="s">
        <v>939</v>
      </c>
      <c r="E40" s="36">
        <v>8500</v>
      </c>
      <c r="F40" s="37">
        <v>0</v>
      </c>
      <c r="G40" s="36">
        <v>0</v>
      </c>
      <c r="H40" s="37">
        <v>0</v>
      </c>
      <c r="I40" s="38">
        <v>6000</v>
      </c>
      <c r="J40" s="38">
        <f t="shared" si="0"/>
        <v>2500</v>
      </c>
      <c r="K40" s="12"/>
    </row>
    <row r="41" spans="1:11" x14ac:dyDescent="0.25">
      <c r="A41" s="1" t="s">
        <v>3</v>
      </c>
      <c r="B41" s="33" t="s">
        <v>938</v>
      </c>
      <c r="C41" s="34" t="s">
        <v>940</v>
      </c>
      <c r="D41" s="35" t="s">
        <v>941</v>
      </c>
      <c r="E41" s="36">
        <v>662000</v>
      </c>
      <c r="F41" s="37">
        <v>54157.34</v>
      </c>
      <c r="G41" s="36">
        <v>8000</v>
      </c>
      <c r="H41" s="37">
        <v>8000</v>
      </c>
      <c r="I41" s="38">
        <v>16000</v>
      </c>
      <c r="J41" s="38">
        <f t="shared" si="0"/>
        <v>583842.66</v>
      </c>
      <c r="K41" s="12"/>
    </row>
    <row r="42" spans="1:11" x14ac:dyDescent="0.25">
      <c r="A42" s="1" t="s">
        <v>3</v>
      </c>
      <c r="B42" s="33" t="s">
        <v>938</v>
      </c>
      <c r="C42" s="34" t="s">
        <v>942</v>
      </c>
      <c r="D42" s="35" t="s">
        <v>943</v>
      </c>
      <c r="E42" s="36">
        <v>9440</v>
      </c>
      <c r="F42" s="37">
        <v>5568.62</v>
      </c>
      <c r="G42" s="36">
        <v>3000</v>
      </c>
      <c r="H42" s="37">
        <v>3000</v>
      </c>
      <c r="I42" s="38">
        <v>2035</v>
      </c>
      <c r="J42" s="38">
        <f t="shared" si="0"/>
        <v>-1163.619999999999</v>
      </c>
      <c r="K42" s="12"/>
    </row>
    <row r="43" spans="1:11" x14ac:dyDescent="0.25">
      <c r="A43" s="1" t="s">
        <v>3</v>
      </c>
      <c r="B43" s="33" t="s">
        <v>938</v>
      </c>
      <c r="C43" s="34" t="s">
        <v>944</v>
      </c>
      <c r="D43" s="35" t="s">
        <v>945</v>
      </c>
      <c r="E43" s="36">
        <v>1500</v>
      </c>
      <c r="F43" s="37">
        <v>0</v>
      </c>
      <c r="G43" s="36">
        <v>1300</v>
      </c>
      <c r="H43" s="37">
        <v>1300</v>
      </c>
      <c r="I43" s="38">
        <v>1300</v>
      </c>
      <c r="J43" s="38">
        <f t="shared" si="0"/>
        <v>-1100</v>
      </c>
      <c r="K43" s="12"/>
    </row>
    <row r="44" spans="1:11" x14ac:dyDescent="0.25">
      <c r="A44" s="1" t="s">
        <v>3</v>
      </c>
      <c r="B44" s="33" t="s">
        <v>938</v>
      </c>
      <c r="C44" s="34" t="s">
        <v>946</v>
      </c>
      <c r="D44" s="35" t="s">
        <v>947</v>
      </c>
      <c r="E44" s="36">
        <v>28314</v>
      </c>
      <c r="F44" s="37">
        <v>0</v>
      </c>
      <c r="G44" s="36">
        <v>10000</v>
      </c>
      <c r="H44" s="37">
        <v>10000</v>
      </c>
      <c r="I44" s="38">
        <v>11600</v>
      </c>
      <c r="J44" s="38">
        <f t="shared" si="0"/>
        <v>6714</v>
      </c>
      <c r="K44" s="12"/>
    </row>
    <row r="45" spans="1:11" x14ac:dyDescent="0.25">
      <c r="A45" s="1" t="s">
        <v>3</v>
      </c>
      <c r="B45" s="33" t="s">
        <v>948</v>
      </c>
      <c r="C45" s="34" t="s">
        <v>23</v>
      </c>
      <c r="D45" s="35" t="s">
        <v>949</v>
      </c>
      <c r="E45" s="36">
        <v>2200</v>
      </c>
      <c r="F45" s="37">
        <v>0</v>
      </c>
      <c r="G45" s="36">
        <v>0</v>
      </c>
      <c r="H45" s="37">
        <v>0</v>
      </c>
      <c r="I45" s="38">
        <v>1500</v>
      </c>
      <c r="J45" s="38">
        <f t="shared" si="0"/>
        <v>700</v>
      </c>
      <c r="K45" s="12"/>
    </row>
    <row r="46" spans="1:11" x14ac:dyDescent="0.25">
      <c r="A46" s="1" t="s">
        <v>3</v>
      </c>
      <c r="B46" s="33" t="s">
        <v>948</v>
      </c>
      <c r="C46" s="34" t="s">
        <v>23</v>
      </c>
      <c r="D46" s="35" t="s">
        <v>950</v>
      </c>
      <c r="E46" s="36">
        <v>20000</v>
      </c>
      <c r="F46" s="37">
        <v>0</v>
      </c>
      <c r="G46" s="36">
        <v>0</v>
      </c>
      <c r="H46" s="37">
        <v>0</v>
      </c>
      <c r="I46" s="38">
        <v>2000</v>
      </c>
      <c r="J46" s="38">
        <f t="shared" si="0"/>
        <v>18000</v>
      </c>
      <c r="K46" s="12"/>
    </row>
    <row r="47" spans="1:11" x14ac:dyDescent="0.25">
      <c r="A47" s="1" t="s">
        <v>3</v>
      </c>
      <c r="B47" s="33" t="s">
        <v>948</v>
      </c>
      <c r="C47" s="34" t="s">
        <v>951</v>
      </c>
      <c r="D47" s="35" t="s">
        <v>952</v>
      </c>
      <c r="E47" s="36">
        <v>89854.27</v>
      </c>
      <c r="F47" s="37">
        <v>81556.69</v>
      </c>
      <c r="G47" s="36">
        <v>2250</v>
      </c>
      <c r="H47" s="37">
        <v>2801.5</v>
      </c>
      <c r="I47" s="38">
        <v>2000</v>
      </c>
      <c r="J47" s="38">
        <f t="shared" si="0"/>
        <v>3496.0800000000017</v>
      </c>
      <c r="K47" s="12"/>
    </row>
    <row r="48" spans="1:11" x14ac:dyDescent="0.25">
      <c r="A48" s="1" t="s">
        <v>3</v>
      </c>
      <c r="B48" s="33" t="s">
        <v>948</v>
      </c>
      <c r="C48" s="34" t="s">
        <v>953</v>
      </c>
      <c r="D48" s="35" t="s">
        <v>954</v>
      </c>
      <c r="E48" s="36">
        <v>81756</v>
      </c>
      <c r="F48" s="37">
        <v>1659.47</v>
      </c>
      <c r="G48" s="36">
        <v>10340</v>
      </c>
      <c r="H48" s="37">
        <v>10340</v>
      </c>
      <c r="I48" s="38">
        <v>10340</v>
      </c>
      <c r="J48" s="38">
        <f t="shared" si="0"/>
        <v>59416.53</v>
      </c>
      <c r="K48" s="12"/>
    </row>
    <row r="49" spans="1:11" x14ac:dyDescent="0.25">
      <c r="A49" s="1" t="s">
        <v>3</v>
      </c>
      <c r="B49" s="33" t="s">
        <v>948</v>
      </c>
      <c r="C49" s="34" t="s">
        <v>955</v>
      </c>
      <c r="D49" s="35" t="s">
        <v>956</v>
      </c>
      <c r="E49" s="36">
        <v>39000</v>
      </c>
      <c r="F49" s="37">
        <v>0</v>
      </c>
      <c r="G49" s="36">
        <v>12000</v>
      </c>
      <c r="H49" s="37">
        <v>12000</v>
      </c>
      <c r="I49" s="38">
        <v>20000</v>
      </c>
      <c r="J49" s="38">
        <f t="shared" si="0"/>
        <v>7000</v>
      </c>
      <c r="K49" s="12"/>
    </row>
    <row r="50" spans="1:11" ht="13.8" thickBot="1" x14ac:dyDescent="0.3">
      <c r="A50" s="1" t="s">
        <v>3</v>
      </c>
      <c r="B50" s="33" t="s">
        <v>957</v>
      </c>
      <c r="C50" s="34" t="s">
        <v>958</v>
      </c>
      <c r="D50" s="35" t="s">
        <v>959</v>
      </c>
      <c r="E50" s="36">
        <v>19752.47</v>
      </c>
      <c r="F50" s="37">
        <v>5770.6</v>
      </c>
      <c r="G50" s="36">
        <v>2000</v>
      </c>
      <c r="H50" s="37">
        <v>2000</v>
      </c>
      <c r="I50" s="38">
        <v>2000</v>
      </c>
      <c r="J50" s="38">
        <f t="shared" si="0"/>
        <v>9981.8700000000008</v>
      </c>
      <c r="K50" s="12"/>
    </row>
    <row r="51" spans="1:11" ht="13.8" thickBot="1" x14ac:dyDescent="0.3">
      <c r="A51" s="1" t="s">
        <v>3</v>
      </c>
      <c r="B51" s="28" t="s">
        <v>960</v>
      </c>
      <c r="C51" s="29"/>
      <c r="D51" s="30"/>
      <c r="E51" s="31">
        <v>5317821.74</v>
      </c>
      <c r="F51" s="32">
        <v>217717.13</v>
      </c>
      <c r="G51" s="31">
        <v>479090</v>
      </c>
      <c r="H51" s="32">
        <v>604532.5</v>
      </c>
      <c r="I51" s="32">
        <v>858509</v>
      </c>
      <c r="J51" s="32">
        <v>3637063.11</v>
      </c>
      <c r="K51" s="12"/>
    </row>
    <row r="52" spans="1:11" ht="13.8" thickBot="1" x14ac:dyDescent="0.3">
      <c r="A52" s="1" t="s">
        <v>3</v>
      </c>
      <c r="B52" s="39"/>
      <c r="C52" s="40"/>
      <c r="D52" s="41" t="s">
        <v>103</v>
      </c>
      <c r="E52" s="42">
        <f>SUM(E12:E51)/2</f>
        <v>5317821.74</v>
      </c>
      <c r="F52" s="43">
        <f>SUM(F12:F51)/2</f>
        <v>217717.13</v>
      </c>
      <c r="G52" s="42">
        <f>SUM(G12:G51)/2</f>
        <v>479090</v>
      </c>
      <c r="H52" s="44">
        <f>SUM(H12:H51)/2</f>
        <v>604532.5</v>
      </c>
      <c r="I52" s="44">
        <f>SUM(I12:I51)/2</f>
        <v>858509</v>
      </c>
      <c r="J52" s="44">
        <f>E52-(F52+H52+I52)</f>
        <v>3637063.1100000003</v>
      </c>
      <c r="K52" s="45"/>
    </row>
    <row r="53" spans="1:11" x14ac:dyDescent="0.25">
      <c r="A53" s="1" t="s">
        <v>3</v>
      </c>
      <c r="C53" s="13"/>
      <c r="E53" s="12"/>
      <c r="F53" s="12"/>
      <c r="G53" s="12"/>
      <c r="H53" s="12"/>
      <c r="I53" s="12"/>
      <c r="J53" s="12"/>
      <c r="K53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43"/>
  <sheetViews>
    <sheetView showGridLines="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1" width="1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7" width="1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3" width="1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9" width="1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5" width="1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1" width="1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7" width="1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3" width="1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9" width="1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5" width="1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1" width="1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7" width="1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3" width="1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9" width="1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5" width="1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1" width="1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7" width="1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3" width="1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9" width="1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5" width="1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1" width="1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7" width="1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3" width="1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9" width="1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5" width="1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1" width="1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7" width="1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3" width="1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9" width="1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5" width="1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1" width="1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7" width="1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3" width="1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9" width="1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5" width="1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1" width="1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7" width="1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3" width="1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9" width="1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5" width="1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1" width="1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7" width="1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3" width="1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9" width="1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5" width="1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1" width="1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7" width="1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3" width="1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9" width="1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5" width="1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1" width="1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7" width="1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3" width="1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9" width="1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5" width="1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1" width="1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7" width="1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3" width="1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9" width="1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5" width="1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1" width="1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7" width="1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3" width="1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9" width="1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1122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1123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44</v>
      </c>
      <c r="C13" s="34" t="s">
        <v>23</v>
      </c>
      <c r="D13" s="35" t="s">
        <v>1124</v>
      </c>
      <c r="E13" s="36">
        <v>500000</v>
      </c>
      <c r="F13" s="37">
        <v>0</v>
      </c>
      <c r="G13" s="36">
        <v>0</v>
      </c>
      <c r="H13" s="37">
        <v>0</v>
      </c>
      <c r="I13" s="38">
        <v>100000</v>
      </c>
      <c r="J13" s="38">
        <f t="shared" ref="J13:J40" si="0">E13-(F13+H13+I13)</f>
        <v>400000</v>
      </c>
      <c r="K13" s="12"/>
    </row>
    <row r="14" spans="1:11" x14ac:dyDescent="0.25">
      <c r="A14" s="1" t="s">
        <v>3</v>
      </c>
      <c r="B14" s="33" t="s">
        <v>1021</v>
      </c>
      <c r="C14" s="34" t="s">
        <v>1125</v>
      </c>
      <c r="D14" s="35" t="s">
        <v>1126</v>
      </c>
      <c r="E14" s="36">
        <v>141110.20000000001</v>
      </c>
      <c r="F14" s="37">
        <v>92422.82</v>
      </c>
      <c r="G14" s="36">
        <v>40687.300000000003</v>
      </c>
      <c r="H14" s="37">
        <v>40687.300000000003</v>
      </c>
      <c r="I14" s="38">
        <v>40687.300000000003</v>
      </c>
      <c r="J14" s="38">
        <f t="shared" si="0"/>
        <v>-32687.219999999972</v>
      </c>
      <c r="K14" s="12"/>
    </row>
    <row r="15" spans="1:11" x14ac:dyDescent="0.25">
      <c r="A15" s="1" t="s">
        <v>3</v>
      </c>
      <c r="B15" s="33" t="s">
        <v>1021</v>
      </c>
      <c r="C15" s="34" t="s">
        <v>1127</v>
      </c>
      <c r="D15" s="35" t="s">
        <v>1128</v>
      </c>
      <c r="E15" s="36">
        <v>210342.6</v>
      </c>
      <c r="F15" s="37">
        <v>205425.59</v>
      </c>
      <c r="G15" s="36">
        <v>4914</v>
      </c>
      <c r="H15" s="37">
        <v>4914</v>
      </c>
      <c r="I15" s="38">
        <v>4914</v>
      </c>
      <c r="J15" s="38">
        <f t="shared" si="0"/>
        <v>-4910.9899999999907</v>
      </c>
      <c r="K15" s="12"/>
    </row>
    <row r="16" spans="1:11" x14ac:dyDescent="0.25">
      <c r="A16" s="1" t="s">
        <v>3</v>
      </c>
      <c r="B16" s="33" t="s">
        <v>1021</v>
      </c>
      <c r="C16" s="34" t="s">
        <v>1129</v>
      </c>
      <c r="D16" s="35" t="s">
        <v>1130</v>
      </c>
      <c r="E16" s="36">
        <v>500000</v>
      </c>
      <c r="F16" s="37">
        <v>195069.36</v>
      </c>
      <c r="G16" s="36">
        <v>12166.2</v>
      </c>
      <c r="H16" s="37">
        <v>10985.2</v>
      </c>
      <c r="I16" s="38">
        <v>30400</v>
      </c>
      <c r="J16" s="38">
        <f t="shared" si="0"/>
        <v>263545.44</v>
      </c>
      <c r="K16" s="12"/>
    </row>
    <row r="17" spans="1:11" x14ac:dyDescent="0.25">
      <c r="A17" s="1" t="s">
        <v>3</v>
      </c>
      <c r="B17" s="33" t="s">
        <v>1021</v>
      </c>
      <c r="C17" s="34" t="s">
        <v>1131</v>
      </c>
      <c r="D17" s="35" t="s">
        <v>1132</v>
      </c>
      <c r="E17" s="36">
        <v>155500</v>
      </c>
      <c r="F17" s="37">
        <v>0</v>
      </c>
      <c r="G17" s="36">
        <v>87458.7</v>
      </c>
      <c r="H17" s="37">
        <v>87458.7</v>
      </c>
      <c r="I17" s="38">
        <v>90044.7</v>
      </c>
      <c r="J17" s="38">
        <f t="shared" si="0"/>
        <v>-22003.399999999994</v>
      </c>
      <c r="K17" s="12"/>
    </row>
    <row r="18" spans="1:11" x14ac:dyDescent="0.25">
      <c r="A18" s="1" t="s">
        <v>3</v>
      </c>
      <c r="B18" s="33" t="s">
        <v>56</v>
      </c>
      <c r="C18" s="34" t="s">
        <v>23</v>
      </c>
      <c r="D18" s="35" t="s">
        <v>1133</v>
      </c>
      <c r="E18" s="36">
        <v>4500</v>
      </c>
      <c r="F18" s="37">
        <v>0</v>
      </c>
      <c r="G18" s="36">
        <v>0</v>
      </c>
      <c r="H18" s="37">
        <v>0</v>
      </c>
      <c r="I18" s="38">
        <v>4500</v>
      </c>
      <c r="J18" s="38">
        <f t="shared" si="0"/>
        <v>0</v>
      </c>
      <c r="K18" s="12"/>
    </row>
    <row r="19" spans="1:11" x14ac:dyDescent="0.25">
      <c r="A19" s="1" t="s">
        <v>3</v>
      </c>
      <c r="B19" s="33" t="s">
        <v>56</v>
      </c>
      <c r="C19" s="34" t="s">
        <v>23</v>
      </c>
      <c r="D19" s="35" t="s">
        <v>1134</v>
      </c>
      <c r="E19" s="36">
        <v>85000</v>
      </c>
      <c r="F19" s="37">
        <v>0</v>
      </c>
      <c r="G19" s="36">
        <v>0</v>
      </c>
      <c r="H19" s="37">
        <v>0</v>
      </c>
      <c r="I19" s="38">
        <v>15000</v>
      </c>
      <c r="J19" s="38">
        <f t="shared" si="0"/>
        <v>70000</v>
      </c>
      <c r="K19" s="12"/>
    </row>
    <row r="20" spans="1:11" x14ac:dyDescent="0.25">
      <c r="A20" s="1" t="s">
        <v>3</v>
      </c>
      <c r="B20" s="33" t="s">
        <v>56</v>
      </c>
      <c r="C20" s="34" t="s">
        <v>1135</v>
      </c>
      <c r="D20" s="35" t="s">
        <v>1136</v>
      </c>
      <c r="E20" s="36">
        <v>40000</v>
      </c>
      <c r="F20" s="37">
        <v>2176.12</v>
      </c>
      <c r="G20" s="36">
        <v>14000</v>
      </c>
      <c r="H20" s="37">
        <v>14000</v>
      </c>
      <c r="I20" s="38">
        <v>11000</v>
      </c>
      <c r="J20" s="38">
        <f t="shared" si="0"/>
        <v>12823.880000000001</v>
      </c>
      <c r="K20" s="12"/>
    </row>
    <row r="21" spans="1:11" x14ac:dyDescent="0.25">
      <c r="A21" s="1" t="s">
        <v>3</v>
      </c>
      <c r="B21" s="33" t="s">
        <v>56</v>
      </c>
      <c r="C21" s="34" t="s">
        <v>1137</v>
      </c>
      <c r="D21" s="35" t="s">
        <v>1138</v>
      </c>
      <c r="E21" s="36">
        <v>31500</v>
      </c>
      <c r="F21" s="37">
        <v>666.78</v>
      </c>
      <c r="G21" s="36">
        <v>2500</v>
      </c>
      <c r="H21" s="37">
        <v>2500</v>
      </c>
      <c r="I21" s="38">
        <v>3500</v>
      </c>
      <c r="J21" s="38">
        <f t="shared" si="0"/>
        <v>24833.22</v>
      </c>
      <c r="K21" s="12"/>
    </row>
    <row r="22" spans="1:11" x14ac:dyDescent="0.25">
      <c r="A22" s="1" t="s">
        <v>3</v>
      </c>
      <c r="B22" s="33" t="s">
        <v>56</v>
      </c>
      <c r="C22" s="34" t="s">
        <v>1139</v>
      </c>
      <c r="D22" s="35" t="s">
        <v>1140</v>
      </c>
      <c r="E22" s="36">
        <v>10000</v>
      </c>
      <c r="F22" s="37">
        <v>0</v>
      </c>
      <c r="G22" s="36">
        <v>4000</v>
      </c>
      <c r="H22" s="37">
        <v>4000</v>
      </c>
      <c r="I22" s="38">
        <v>2000</v>
      </c>
      <c r="J22" s="38">
        <f t="shared" si="0"/>
        <v>4000</v>
      </c>
      <c r="K22" s="12"/>
    </row>
    <row r="23" spans="1:11" x14ac:dyDescent="0.25">
      <c r="A23" s="1" t="s">
        <v>3</v>
      </c>
      <c r="B23" s="33" t="s">
        <v>56</v>
      </c>
      <c r="C23" s="34" t="s">
        <v>1141</v>
      </c>
      <c r="D23" s="35" t="s">
        <v>1142</v>
      </c>
      <c r="E23" s="36">
        <v>10000</v>
      </c>
      <c r="F23" s="37">
        <v>95</v>
      </c>
      <c r="G23" s="36">
        <v>8000</v>
      </c>
      <c r="H23" s="37">
        <v>8000</v>
      </c>
      <c r="I23" s="38">
        <v>7000</v>
      </c>
      <c r="J23" s="38">
        <f t="shared" si="0"/>
        <v>-5095</v>
      </c>
      <c r="K23" s="12"/>
    </row>
    <row r="24" spans="1:11" x14ac:dyDescent="0.25">
      <c r="A24" s="1" t="s">
        <v>3</v>
      </c>
      <c r="B24" s="33" t="s">
        <v>56</v>
      </c>
      <c r="C24" s="34" t="s">
        <v>1143</v>
      </c>
      <c r="D24" s="35" t="s">
        <v>1144</v>
      </c>
      <c r="E24" s="36">
        <v>30000</v>
      </c>
      <c r="F24" s="37">
        <v>95</v>
      </c>
      <c r="G24" s="36">
        <v>2000</v>
      </c>
      <c r="H24" s="37">
        <v>2000</v>
      </c>
      <c r="I24" s="38">
        <v>2000</v>
      </c>
      <c r="J24" s="38">
        <f t="shared" si="0"/>
        <v>25905</v>
      </c>
      <c r="K24" s="12"/>
    </row>
    <row r="25" spans="1:11" x14ac:dyDescent="0.25">
      <c r="A25" s="1" t="s">
        <v>3</v>
      </c>
      <c r="B25" s="33" t="s">
        <v>56</v>
      </c>
      <c r="C25" s="34" t="s">
        <v>1145</v>
      </c>
      <c r="D25" s="35" t="s">
        <v>1146</v>
      </c>
      <c r="E25" s="36">
        <v>30000</v>
      </c>
      <c r="F25" s="37">
        <v>0</v>
      </c>
      <c r="G25" s="36">
        <v>5000</v>
      </c>
      <c r="H25" s="37">
        <v>5000</v>
      </c>
      <c r="I25" s="38">
        <v>8000</v>
      </c>
      <c r="J25" s="38">
        <f t="shared" si="0"/>
        <v>17000</v>
      </c>
      <c r="K25" s="12"/>
    </row>
    <row r="26" spans="1:11" x14ac:dyDescent="0.25">
      <c r="A26" s="1" t="s">
        <v>3</v>
      </c>
      <c r="B26" s="33" t="s">
        <v>56</v>
      </c>
      <c r="C26" s="34" t="s">
        <v>1147</v>
      </c>
      <c r="D26" s="35" t="s">
        <v>1148</v>
      </c>
      <c r="E26" s="36">
        <v>31500</v>
      </c>
      <c r="F26" s="37">
        <v>119.19</v>
      </c>
      <c r="G26" s="36">
        <v>3000</v>
      </c>
      <c r="H26" s="37">
        <v>3000</v>
      </c>
      <c r="I26" s="38">
        <v>3500</v>
      </c>
      <c r="J26" s="38">
        <f t="shared" si="0"/>
        <v>24880.809999999998</v>
      </c>
      <c r="K26" s="12"/>
    </row>
    <row r="27" spans="1:11" x14ac:dyDescent="0.25">
      <c r="A27" s="1" t="s">
        <v>3</v>
      </c>
      <c r="B27" s="33" t="s">
        <v>56</v>
      </c>
      <c r="C27" s="34" t="s">
        <v>1149</v>
      </c>
      <c r="D27" s="35" t="s">
        <v>1150</v>
      </c>
      <c r="E27" s="36">
        <v>36500</v>
      </c>
      <c r="F27" s="37">
        <v>96</v>
      </c>
      <c r="G27" s="36">
        <v>4000</v>
      </c>
      <c r="H27" s="37">
        <v>4000</v>
      </c>
      <c r="I27" s="38">
        <v>4500</v>
      </c>
      <c r="J27" s="38">
        <f t="shared" si="0"/>
        <v>27904</v>
      </c>
      <c r="K27" s="12"/>
    </row>
    <row r="28" spans="1:11" x14ac:dyDescent="0.25">
      <c r="A28" s="1" t="s">
        <v>3</v>
      </c>
      <c r="B28" s="33" t="s">
        <v>1151</v>
      </c>
      <c r="C28" s="34" t="s">
        <v>23</v>
      </c>
      <c r="D28" s="35" t="s">
        <v>1152</v>
      </c>
      <c r="E28" s="36">
        <v>350</v>
      </c>
      <c r="F28" s="37">
        <v>0</v>
      </c>
      <c r="G28" s="36">
        <v>0</v>
      </c>
      <c r="H28" s="37">
        <v>0</v>
      </c>
      <c r="I28" s="38">
        <v>350</v>
      </c>
      <c r="J28" s="38">
        <f t="shared" si="0"/>
        <v>0</v>
      </c>
      <c r="K28" s="12"/>
    </row>
    <row r="29" spans="1:11" x14ac:dyDescent="0.25">
      <c r="A29" s="1" t="s">
        <v>3</v>
      </c>
      <c r="B29" s="33" t="s">
        <v>1151</v>
      </c>
      <c r="C29" s="34" t="s">
        <v>23</v>
      </c>
      <c r="D29" s="35" t="s">
        <v>1153</v>
      </c>
      <c r="E29" s="36">
        <v>3500</v>
      </c>
      <c r="F29" s="37">
        <v>0</v>
      </c>
      <c r="G29" s="36">
        <v>0</v>
      </c>
      <c r="H29" s="37">
        <v>0</v>
      </c>
      <c r="I29" s="38">
        <v>3500</v>
      </c>
      <c r="J29" s="38">
        <f t="shared" si="0"/>
        <v>0</v>
      </c>
      <c r="K29" s="12"/>
    </row>
    <row r="30" spans="1:11" x14ac:dyDescent="0.25">
      <c r="A30" s="1" t="s">
        <v>3</v>
      </c>
      <c r="B30" s="33" t="s">
        <v>1151</v>
      </c>
      <c r="C30" s="34" t="s">
        <v>23</v>
      </c>
      <c r="D30" s="35" t="s">
        <v>1154</v>
      </c>
      <c r="E30" s="36">
        <v>3000</v>
      </c>
      <c r="F30" s="37">
        <v>0</v>
      </c>
      <c r="G30" s="36">
        <v>0</v>
      </c>
      <c r="H30" s="37">
        <v>0</v>
      </c>
      <c r="I30" s="38">
        <v>3000</v>
      </c>
      <c r="J30" s="38">
        <f t="shared" si="0"/>
        <v>0</v>
      </c>
      <c r="K30" s="12"/>
    </row>
    <row r="31" spans="1:11" x14ac:dyDescent="0.25">
      <c r="A31" s="1" t="s">
        <v>3</v>
      </c>
      <c r="B31" s="33" t="s">
        <v>1151</v>
      </c>
      <c r="C31" s="34" t="s">
        <v>23</v>
      </c>
      <c r="D31" s="35" t="s">
        <v>1155</v>
      </c>
      <c r="E31" s="36">
        <v>15000</v>
      </c>
      <c r="F31" s="37">
        <v>0</v>
      </c>
      <c r="G31" s="36">
        <v>0</v>
      </c>
      <c r="H31" s="37">
        <v>0</v>
      </c>
      <c r="I31" s="38">
        <v>10000</v>
      </c>
      <c r="J31" s="38">
        <f t="shared" si="0"/>
        <v>5000</v>
      </c>
      <c r="K31" s="12"/>
    </row>
    <row r="32" spans="1:11" x14ac:dyDescent="0.25">
      <c r="A32" s="1" t="s">
        <v>3</v>
      </c>
      <c r="B32" s="33" t="s">
        <v>1151</v>
      </c>
      <c r="C32" s="34" t="s">
        <v>23</v>
      </c>
      <c r="D32" s="35" t="s">
        <v>1156</v>
      </c>
      <c r="E32" s="36">
        <v>45200</v>
      </c>
      <c r="F32" s="37">
        <v>0</v>
      </c>
      <c r="G32" s="36">
        <v>0</v>
      </c>
      <c r="H32" s="37">
        <v>0</v>
      </c>
      <c r="I32" s="38">
        <v>45200</v>
      </c>
      <c r="J32" s="38">
        <f t="shared" si="0"/>
        <v>0</v>
      </c>
      <c r="K32" s="12"/>
    </row>
    <row r="33" spans="1:11" x14ac:dyDescent="0.25">
      <c r="A33" s="1" t="s">
        <v>3</v>
      </c>
      <c r="B33" s="33" t="s">
        <v>1151</v>
      </c>
      <c r="C33" s="34" t="s">
        <v>1157</v>
      </c>
      <c r="D33" s="35" t="s">
        <v>1158</v>
      </c>
      <c r="E33" s="36">
        <v>4430</v>
      </c>
      <c r="F33" s="37">
        <v>0</v>
      </c>
      <c r="G33" s="36">
        <v>4430</v>
      </c>
      <c r="H33" s="37">
        <v>4430</v>
      </c>
      <c r="I33" s="38">
        <v>3818.9</v>
      </c>
      <c r="J33" s="38">
        <f t="shared" si="0"/>
        <v>-3818.8999999999996</v>
      </c>
      <c r="K33" s="12"/>
    </row>
    <row r="34" spans="1:11" x14ac:dyDescent="0.25">
      <c r="A34" s="1" t="s">
        <v>3</v>
      </c>
      <c r="B34" s="33" t="s">
        <v>1151</v>
      </c>
      <c r="C34" s="34" t="s">
        <v>1159</v>
      </c>
      <c r="D34" s="35" t="s">
        <v>1160</v>
      </c>
      <c r="E34" s="36">
        <v>170000</v>
      </c>
      <c r="F34" s="37">
        <v>50000</v>
      </c>
      <c r="G34" s="36">
        <v>30000</v>
      </c>
      <c r="H34" s="37">
        <v>30000</v>
      </c>
      <c r="I34" s="38">
        <v>30000</v>
      </c>
      <c r="J34" s="38">
        <f t="shared" si="0"/>
        <v>60000</v>
      </c>
      <c r="K34" s="12"/>
    </row>
    <row r="35" spans="1:11" x14ac:dyDescent="0.25">
      <c r="A35" s="1" t="s">
        <v>3</v>
      </c>
      <c r="B35" s="33" t="s">
        <v>1151</v>
      </c>
      <c r="C35" s="34" t="s">
        <v>1161</v>
      </c>
      <c r="D35" s="35" t="s">
        <v>1162</v>
      </c>
      <c r="E35" s="36">
        <v>4500</v>
      </c>
      <c r="F35" s="37">
        <v>0</v>
      </c>
      <c r="G35" s="36">
        <v>4500</v>
      </c>
      <c r="H35" s="37">
        <v>4500</v>
      </c>
      <c r="I35" s="38">
        <v>4500</v>
      </c>
      <c r="J35" s="38">
        <f t="shared" si="0"/>
        <v>-4500</v>
      </c>
      <c r="K35" s="12"/>
    </row>
    <row r="36" spans="1:11" x14ac:dyDescent="0.25">
      <c r="A36" s="1" t="s">
        <v>3</v>
      </c>
      <c r="B36" s="33" t="s">
        <v>1151</v>
      </c>
      <c r="C36" s="34" t="s">
        <v>1163</v>
      </c>
      <c r="D36" s="35" t="s">
        <v>1164</v>
      </c>
      <c r="E36" s="36">
        <v>103450</v>
      </c>
      <c r="F36" s="37">
        <v>0</v>
      </c>
      <c r="G36" s="36">
        <v>103450</v>
      </c>
      <c r="H36" s="37">
        <v>0</v>
      </c>
      <c r="I36" s="38">
        <v>52500</v>
      </c>
      <c r="J36" s="38">
        <f t="shared" si="0"/>
        <v>50950</v>
      </c>
      <c r="K36" s="12"/>
    </row>
    <row r="37" spans="1:11" x14ac:dyDescent="0.25">
      <c r="A37" s="1" t="s">
        <v>3</v>
      </c>
      <c r="B37" s="33" t="s">
        <v>1165</v>
      </c>
      <c r="C37" s="34" t="s">
        <v>1166</v>
      </c>
      <c r="D37" s="35" t="s">
        <v>323</v>
      </c>
      <c r="E37" s="36">
        <v>340368.9</v>
      </c>
      <c r="F37" s="37">
        <v>129275.15</v>
      </c>
      <c r="G37" s="36">
        <v>50160</v>
      </c>
      <c r="H37" s="37">
        <v>133408.4</v>
      </c>
      <c r="I37" s="38">
        <v>43500</v>
      </c>
      <c r="J37" s="38">
        <f t="shared" si="0"/>
        <v>34185.350000000035</v>
      </c>
      <c r="K37" s="12"/>
    </row>
    <row r="38" spans="1:11" x14ac:dyDescent="0.25">
      <c r="A38" s="1" t="s">
        <v>3</v>
      </c>
      <c r="B38" s="33" t="s">
        <v>1165</v>
      </c>
      <c r="C38" s="34" t="s">
        <v>1167</v>
      </c>
      <c r="D38" s="35" t="s">
        <v>1168</v>
      </c>
      <c r="E38" s="36">
        <v>51613.599999999999</v>
      </c>
      <c r="F38" s="37">
        <v>26747.8</v>
      </c>
      <c r="G38" s="36">
        <v>5000</v>
      </c>
      <c r="H38" s="37">
        <v>8700</v>
      </c>
      <c r="I38" s="38">
        <v>10800</v>
      </c>
      <c r="J38" s="38">
        <f t="shared" si="0"/>
        <v>5365.7999999999956</v>
      </c>
      <c r="K38" s="12"/>
    </row>
    <row r="39" spans="1:11" x14ac:dyDescent="0.25">
      <c r="A39" s="1" t="s">
        <v>3</v>
      </c>
      <c r="B39" s="33" t="s">
        <v>1169</v>
      </c>
      <c r="C39" s="34" t="s">
        <v>1170</v>
      </c>
      <c r="D39" s="35" t="s">
        <v>1171</v>
      </c>
      <c r="E39" s="36">
        <v>85000</v>
      </c>
      <c r="F39" s="37">
        <v>127.05</v>
      </c>
      <c r="G39" s="36">
        <v>10000</v>
      </c>
      <c r="H39" s="37">
        <v>10000</v>
      </c>
      <c r="I39" s="38">
        <v>15000</v>
      </c>
      <c r="J39" s="38">
        <f t="shared" si="0"/>
        <v>59872.95</v>
      </c>
      <c r="K39" s="12"/>
    </row>
    <row r="40" spans="1:11" ht="13.8" thickBot="1" x14ac:dyDescent="0.3">
      <c r="A40" s="1" t="s">
        <v>3</v>
      </c>
      <c r="B40" s="33" t="s">
        <v>1169</v>
      </c>
      <c r="C40" s="34" t="s">
        <v>1172</v>
      </c>
      <c r="D40" s="35" t="s">
        <v>1173</v>
      </c>
      <c r="E40" s="36">
        <v>50000</v>
      </c>
      <c r="F40" s="37">
        <v>0</v>
      </c>
      <c r="G40" s="36">
        <v>2000</v>
      </c>
      <c r="H40" s="37">
        <v>2000</v>
      </c>
      <c r="I40" s="38">
        <v>13000</v>
      </c>
      <c r="J40" s="38">
        <f t="shared" si="0"/>
        <v>35000</v>
      </c>
      <c r="K40" s="12"/>
    </row>
    <row r="41" spans="1:11" ht="13.8" thickBot="1" x14ac:dyDescent="0.3">
      <c r="A41" s="1" t="s">
        <v>3</v>
      </c>
      <c r="B41" s="28" t="s">
        <v>1174</v>
      </c>
      <c r="C41" s="29"/>
      <c r="D41" s="30"/>
      <c r="E41" s="31">
        <v>2692365.3</v>
      </c>
      <c r="F41" s="32">
        <v>702315.86</v>
      </c>
      <c r="G41" s="31">
        <v>397266.2</v>
      </c>
      <c r="H41" s="32">
        <v>379583.6</v>
      </c>
      <c r="I41" s="32">
        <v>562214.9</v>
      </c>
      <c r="J41" s="32">
        <v>1048250.94</v>
      </c>
      <c r="K41" s="12"/>
    </row>
    <row r="42" spans="1:11" ht="13.8" thickBot="1" x14ac:dyDescent="0.3">
      <c r="A42" s="1" t="s">
        <v>3</v>
      </c>
      <c r="B42" s="39"/>
      <c r="C42" s="40"/>
      <c r="D42" s="41" t="s">
        <v>103</v>
      </c>
      <c r="E42" s="42">
        <f>SUM(E12:E41)/2</f>
        <v>2692365.3</v>
      </c>
      <c r="F42" s="43">
        <f>SUM(F12:F41)/2</f>
        <v>702315.8600000001</v>
      </c>
      <c r="G42" s="42">
        <f>SUM(G12:G41)/2</f>
        <v>397266.2</v>
      </c>
      <c r="H42" s="44">
        <f>SUM(H12:H41)/2</f>
        <v>379583.6</v>
      </c>
      <c r="I42" s="44">
        <f>SUM(I12:I41)/2</f>
        <v>562214.9</v>
      </c>
      <c r="J42" s="44">
        <f>E42-(F42+H42+I42)</f>
        <v>1048250.94</v>
      </c>
      <c r="K42" s="45"/>
    </row>
    <row r="43" spans="1:11" x14ac:dyDescent="0.25">
      <c r="A43" s="1" t="s">
        <v>3</v>
      </c>
      <c r="C43" s="13"/>
      <c r="E43" s="12"/>
      <c r="F43" s="12"/>
      <c r="G43" s="12"/>
      <c r="H43" s="12"/>
      <c r="I43" s="12"/>
      <c r="J43" s="12"/>
      <c r="K43" s="12"/>
    </row>
  </sheetData>
  <mergeCells count="2">
    <mergeCell ref="E9:F9"/>
    <mergeCell ref="G9:H9"/>
  </mergeCells>
  <pageMargins left="0.78740157480314965" right="0.78740157480314965" top="0.98425196850393704" bottom="0.71" header="0.51181102362204722" footer="0.51181102362204722"/>
  <pageSetup paperSize="9" scale="78" fitToHeight="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3:K59"/>
  <sheetViews>
    <sheetView showGridLines="0" zoomScaleNormal="100" workbookViewId="0">
      <selection activeCell="B7" sqref="B7"/>
    </sheetView>
  </sheetViews>
  <sheetFormatPr defaultRowHeight="13.2" x14ac:dyDescent="0.25"/>
  <cols>
    <col min="1" max="1" width="5.6640625" style="1" customWidth="1"/>
    <col min="2" max="2" width="26.109375" style="1" customWidth="1"/>
    <col min="3" max="3" width="8.6640625" style="1" customWidth="1"/>
    <col min="4" max="4" width="37.109375" style="1" customWidth="1"/>
    <col min="5" max="10" width="15" style="4" customWidth="1"/>
    <col min="11" max="11" width="2.109375" style="4" customWidth="1"/>
    <col min="12" max="256" width="9.109375" style="5"/>
    <col min="257" max="257" width="5.6640625" style="5" customWidth="1"/>
    <col min="258" max="258" width="26.109375" style="5" customWidth="1"/>
    <col min="259" max="259" width="8.6640625" style="5" customWidth="1"/>
    <col min="260" max="260" width="37.109375" style="5" customWidth="1"/>
    <col min="261" max="266" width="15" style="5" customWidth="1"/>
    <col min="267" max="267" width="2.109375" style="5" customWidth="1"/>
    <col min="268" max="512" width="9.109375" style="5"/>
    <col min="513" max="513" width="5.6640625" style="5" customWidth="1"/>
    <col min="514" max="514" width="26.109375" style="5" customWidth="1"/>
    <col min="515" max="515" width="8.6640625" style="5" customWidth="1"/>
    <col min="516" max="516" width="37.109375" style="5" customWidth="1"/>
    <col min="517" max="522" width="15" style="5" customWidth="1"/>
    <col min="523" max="523" width="2.109375" style="5" customWidth="1"/>
    <col min="524" max="768" width="9.109375" style="5"/>
    <col min="769" max="769" width="5.6640625" style="5" customWidth="1"/>
    <col min="770" max="770" width="26.109375" style="5" customWidth="1"/>
    <col min="771" max="771" width="8.6640625" style="5" customWidth="1"/>
    <col min="772" max="772" width="37.109375" style="5" customWidth="1"/>
    <col min="773" max="778" width="15" style="5" customWidth="1"/>
    <col min="779" max="779" width="2.109375" style="5" customWidth="1"/>
    <col min="780" max="1024" width="9.109375" style="5"/>
    <col min="1025" max="1025" width="5.6640625" style="5" customWidth="1"/>
    <col min="1026" max="1026" width="26.109375" style="5" customWidth="1"/>
    <col min="1027" max="1027" width="8.6640625" style="5" customWidth="1"/>
    <col min="1028" max="1028" width="37.109375" style="5" customWidth="1"/>
    <col min="1029" max="1034" width="15" style="5" customWidth="1"/>
    <col min="1035" max="1035" width="2.109375" style="5" customWidth="1"/>
    <col min="1036" max="1280" width="9.109375" style="5"/>
    <col min="1281" max="1281" width="5.6640625" style="5" customWidth="1"/>
    <col min="1282" max="1282" width="26.109375" style="5" customWidth="1"/>
    <col min="1283" max="1283" width="8.6640625" style="5" customWidth="1"/>
    <col min="1284" max="1284" width="37.109375" style="5" customWidth="1"/>
    <col min="1285" max="1290" width="15" style="5" customWidth="1"/>
    <col min="1291" max="1291" width="2.109375" style="5" customWidth="1"/>
    <col min="1292" max="1536" width="9.109375" style="5"/>
    <col min="1537" max="1537" width="5.6640625" style="5" customWidth="1"/>
    <col min="1538" max="1538" width="26.109375" style="5" customWidth="1"/>
    <col min="1539" max="1539" width="8.6640625" style="5" customWidth="1"/>
    <col min="1540" max="1540" width="37.109375" style="5" customWidth="1"/>
    <col min="1541" max="1546" width="15" style="5" customWidth="1"/>
    <col min="1547" max="1547" width="2.109375" style="5" customWidth="1"/>
    <col min="1548" max="1792" width="9.109375" style="5"/>
    <col min="1793" max="1793" width="5.6640625" style="5" customWidth="1"/>
    <col min="1794" max="1794" width="26.109375" style="5" customWidth="1"/>
    <col min="1795" max="1795" width="8.6640625" style="5" customWidth="1"/>
    <col min="1796" max="1796" width="37.109375" style="5" customWidth="1"/>
    <col min="1797" max="1802" width="15" style="5" customWidth="1"/>
    <col min="1803" max="1803" width="2.109375" style="5" customWidth="1"/>
    <col min="1804" max="2048" width="9.109375" style="5"/>
    <col min="2049" max="2049" width="5.6640625" style="5" customWidth="1"/>
    <col min="2050" max="2050" width="26.109375" style="5" customWidth="1"/>
    <col min="2051" max="2051" width="8.6640625" style="5" customWidth="1"/>
    <col min="2052" max="2052" width="37.109375" style="5" customWidth="1"/>
    <col min="2053" max="2058" width="15" style="5" customWidth="1"/>
    <col min="2059" max="2059" width="2.109375" style="5" customWidth="1"/>
    <col min="2060" max="2304" width="9.109375" style="5"/>
    <col min="2305" max="2305" width="5.6640625" style="5" customWidth="1"/>
    <col min="2306" max="2306" width="26.109375" style="5" customWidth="1"/>
    <col min="2307" max="2307" width="8.6640625" style="5" customWidth="1"/>
    <col min="2308" max="2308" width="37.109375" style="5" customWidth="1"/>
    <col min="2309" max="2314" width="15" style="5" customWidth="1"/>
    <col min="2315" max="2315" width="2.109375" style="5" customWidth="1"/>
    <col min="2316" max="2560" width="9.109375" style="5"/>
    <col min="2561" max="2561" width="5.6640625" style="5" customWidth="1"/>
    <col min="2562" max="2562" width="26.109375" style="5" customWidth="1"/>
    <col min="2563" max="2563" width="8.6640625" style="5" customWidth="1"/>
    <col min="2564" max="2564" width="37.109375" style="5" customWidth="1"/>
    <col min="2565" max="2570" width="15" style="5" customWidth="1"/>
    <col min="2571" max="2571" width="2.109375" style="5" customWidth="1"/>
    <col min="2572" max="2816" width="9.109375" style="5"/>
    <col min="2817" max="2817" width="5.6640625" style="5" customWidth="1"/>
    <col min="2818" max="2818" width="26.109375" style="5" customWidth="1"/>
    <col min="2819" max="2819" width="8.6640625" style="5" customWidth="1"/>
    <col min="2820" max="2820" width="37.109375" style="5" customWidth="1"/>
    <col min="2821" max="2826" width="15" style="5" customWidth="1"/>
    <col min="2827" max="2827" width="2.109375" style="5" customWidth="1"/>
    <col min="2828" max="3072" width="9.109375" style="5"/>
    <col min="3073" max="3073" width="5.6640625" style="5" customWidth="1"/>
    <col min="3074" max="3074" width="26.109375" style="5" customWidth="1"/>
    <col min="3075" max="3075" width="8.6640625" style="5" customWidth="1"/>
    <col min="3076" max="3076" width="37.109375" style="5" customWidth="1"/>
    <col min="3077" max="3082" width="15" style="5" customWidth="1"/>
    <col min="3083" max="3083" width="2.109375" style="5" customWidth="1"/>
    <col min="3084" max="3328" width="9.109375" style="5"/>
    <col min="3329" max="3329" width="5.6640625" style="5" customWidth="1"/>
    <col min="3330" max="3330" width="26.109375" style="5" customWidth="1"/>
    <col min="3331" max="3331" width="8.6640625" style="5" customWidth="1"/>
    <col min="3332" max="3332" width="37.109375" style="5" customWidth="1"/>
    <col min="3333" max="3338" width="15" style="5" customWidth="1"/>
    <col min="3339" max="3339" width="2.109375" style="5" customWidth="1"/>
    <col min="3340" max="3584" width="9.109375" style="5"/>
    <col min="3585" max="3585" width="5.6640625" style="5" customWidth="1"/>
    <col min="3586" max="3586" width="26.109375" style="5" customWidth="1"/>
    <col min="3587" max="3587" width="8.6640625" style="5" customWidth="1"/>
    <col min="3588" max="3588" width="37.109375" style="5" customWidth="1"/>
    <col min="3589" max="3594" width="15" style="5" customWidth="1"/>
    <col min="3595" max="3595" width="2.109375" style="5" customWidth="1"/>
    <col min="3596" max="3840" width="9.109375" style="5"/>
    <col min="3841" max="3841" width="5.6640625" style="5" customWidth="1"/>
    <col min="3842" max="3842" width="26.109375" style="5" customWidth="1"/>
    <col min="3843" max="3843" width="8.6640625" style="5" customWidth="1"/>
    <col min="3844" max="3844" width="37.109375" style="5" customWidth="1"/>
    <col min="3845" max="3850" width="15" style="5" customWidth="1"/>
    <col min="3851" max="3851" width="2.109375" style="5" customWidth="1"/>
    <col min="3852" max="4096" width="9.109375" style="5"/>
    <col min="4097" max="4097" width="5.6640625" style="5" customWidth="1"/>
    <col min="4098" max="4098" width="26.109375" style="5" customWidth="1"/>
    <col min="4099" max="4099" width="8.6640625" style="5" customWidth="1"/>
    <col min="4100" max="4100" width="37.109375" style="5" customWidth="1"/>
    <col min="4101" max="4106" width="15" style="5" customWidth="1"/>
    <col min="4107" max="4107" width="2.109375" style="5" customWidth="1"/>
    <col min="4108" max="4352" width="9.109375" style="5"/>
    <col min="4353" max="4353" width="5.6640625" style="5" customWidth="1"/>
    <col min="4354" max="4354" width="26.109375" style="5" customWidth="1"/>
    <col min="4355" max="4355" width="8.6640625" style="5" customWidth="1"/>
    <col min="4356" max="4356" width="37.109375" style="5" customWidth="1"/>
    <col min="4357" max="4362" width="15" style="5" customWidth="1"/>
    <col min="4363" max="4363" width="2.109375" style="5" customWidth="1"/>
    <col min="4364" max="4608" width="9.109375" style="5"/>
    <col min="4609" max="4609" width="5.6640625" style="5" customWidth="1"/>
    <col min="4610" max="4610" width="26.109375" style="5" customWidth="1"/>
    <col min="4611" max="4611" width="8.6640625" style="5" customWidth="1"/>
    <col min="4612" max="4612" width="37.109375" style="5" customWidth="1"/>
    <col min="4613" max="4618" width="15" style="5" customWidth="1"/>
    <col min="4619" max="4619" width="2.109375" style="5" customWidth="1"/>
    <col min="4620" max="4864" width="9.109375" style="5"/>
    <col min="4865" max="4865" width="5.6640625" style="5" customWidth="1"/>
    <col min="4866" max="4866" width="26.109375" style="5" customWidth="1"/>
    <col min="4867" max="4867" width="8.6640625" style="5" customWidth="1"/>
    <col min="4868" max="4868" width="37.109375" style="5" customWidth="1"/>
    <col min="4869" max="4874" width="15" style="5" customWidth="1"/>
    <col min="4875" max="4875" width="2.109375" style="5" customWidth="1"/>
    <col min="4876" max="5120" width="9.109375" style="5"/>
    <col min="5121" max="5121" width="5.6640625" style="5" customWidth="1"/>
    <col min="5122" max="5122" width="26.109375" style="5" customWidth="1"/>
    <col min="5123" max="5123" width="8.6640625" style="5" customWidth="1"/>
    <col min="5124" max="5124" width="37.109375" style="5" customWidth="1"/>
    <col min="5125" max="5130" width="15" style="5" customWidth="1"/>
    <col min="5131" max="5131" width="2.109375" style="5" customWidth="1"/>
    <col min="5132" max="5376" width="9.109375" style="5"/>
    <col min="5377" max="5377" width="5.6640625" style="5" customWidth="1"/>
    <col min="5378" max="5378" width="26.109375" style="5" customWidth="1"/>
    <col min="5379" max="5379" width="8.6640625" style="5" customWidth="1"/>
    <col min="5380" max="5380" width="37.109375" style="5" customWidth="1"/>
    <col min="5381" max="5386" width="15" style="5" customWidth="1"/>
    <col min="5387" max="5387" width="2.109375" style="5" customWidth="1"/>
    <col min="5388" max="5632" width="9.109375" style="5"/>
    <col min="5633" max="5633" width="5.6640625" style="5" customWidth="1"/>
    <col min="5634" max="5634" width="26.109375" style="5" customWidth="1"/>
    <col min="5635" max="5635" width="8.6640625" style="5" customWidth="1"/>
    <col min="5636" max="5636" width="37.109375" style="5" customWidth="1"/>
    <col min="5637" max="5642" width="15" style="5" customWidth="1"/>
    <col min="5643" max="5643" width="2.109375" style="5" customWidth="1"/>
    <col min="5644" max="5888" width="9.109375" style="5"/>
    <col min="5889" max="5889" width="5.6640625" style="5" customWidth="1"/>
    <col min="5890" max="5890" width="26.109375" style="5" customWidth="1"/>
    <col min="5891" max="5891" width="8.6640625" style="5" customWidth="1"/>
    <col min="5892" max="5892" width="37.109375" style="5" customWidth="1"/>
    <col min="5893" max="5898" width="15" style="5" customWidth="1"/>
    <col min="5899" max="5899" width="2.109375" style="5" customWidth="1"/>
    <col min="5900" max="6144" width="9.109375" style="5"/>
    <col min="6145" max="6145" width="5.6640625" style="5" customWidth="1"/>
    <col min="6146" max="6146" width="26.109375" style="5" customWidth="1"/>
    <col min="6147" max="6147" width="8.6640625" style="5" customWidth="1"/>
    <col min="6148" max="6148" width="37.109375" style="5" customWidth="1"/>
    <col min="6149" max="6154" width="15" style="5" customWidth="1"/>
    <col min="6155" max="6155" width="2.109375" style="5" customWidth="1"/>
    <col min="6156" max="6400" width="9.109375" style="5"/>
    <col min="6401" max="6401" width="5.6640625" style="5" customWidth="1"/>
    <col min="6402" max="6402" width="26.109375" style="5" customWidth="1"/>
    <col min="6403" max="6403" width="8.6640625" style="5" customWidth="1"/>
    <col min="6404" max="6404" width="37.109375" style="5" customWidth="1"/>
    <col min="6405" max="6410" width="15" style="5" customWidth="1"/>
    <col min="6411" max="6411" width="2.109375" style="5" customWidth="1"/>
    <col min="6412" max="6656" width="9.109375" style="5"/>
    <col min="6657" max="6657" width="5.6640625" style="5" customWidth="1"/>
    <col min="6658" max="6658" width="26.109375" style="5" customWidth="1"/>
    <col min="6659" max="6659" width="8.6640625" style="5" customWidth="1"/>
    <col min="6660" max="6660" width="37.109375" style="5" customWidth="1"/>
    <col min="6661" max="6666" width="15" style="5" customWidth="1"/>
    <col min="6667" max="6667" width="2.109375" style="5" customWidth="1"/>
    <col min="6668" max="6912" width="9.109375" style="5"/>
    <col min="6913" max="6913" width="5.6640625" style="5" customWidth="1"/>
    <col min="6914" max="6914" width="26.109375" style="5" customWidth="1"/>
    <col min="6915" max="6915" width="8.6640625" style="5" customWidth="1"/>
    <col min="6916" max="6916" width="37.109375" style="5" customWidth="1"/>
    <col min="6917" max="6922" width="15" style="5" customWidth="1"/>
    <col min="6923" max="6923" width="2.109375" style="5" customWidth="1"/>
    <col min="6924" max="7168" width="9.109375" style="5"/>
    <col min="7169" max="7169" width="5.6640625" style="5" customWidth="1"/>
    <col min="7170" max="7170" width="26.109375" style="5" customWidth="1"/>
    <col min="7171" max="7171" width="8.6640625" style="5" customWidth="1"/>
    <col min="7172" max="7172" width="37.109375" style="5" customWidth="1"/>
    <col min="7173" max="7178" width="15" style="5" customWidth="1"/>
    <col min="7179" max="7179" width="2.109375" style="5" customWidth="1"/>
    <col min="7180" max="7424" width="9.109375" style="5"/>
    <col min="7425" max="7425" width="5.6640625" style="5" customWidth="1"/>
    <col min="7426" max="7426" width="26.109375" style="5" customWidth="1"/>
    <col min="7427" max="7427" width="8.6640625" style="5" customWidth="1"/>
    <col min="7428" max="7428" width="37.109375" style="5" customWidth="1"/>
    <col min="7429" max="7434" width="15" style="5" customWidth="1"/>
    <col min="7435" max="7435" width="2.109375" style="5" customWidth="1"/>
    <col min="7436" max="7680" width="9.109375" style="5"/>
    <col min="7681" max="7681" width="5.6640625" style="5" customWidth="1"/>
    <col min="7682" max="7682" width="26.109375" style="5" customWidth="1"/>
    <col min="7683" max="7683" width="8.6640625" style="5" customWidth="1"/>
    <col min="7684" max="7684" width="37.109375" style="5" customWidth="1"/>
    <col min="7685" max="7690" width="15" style="5" customWidth="1"/>
    <col min="7691" max="7691" width="2.109375" style="5" customWidth="1"/>
    <col min="7692" max="7936" width="9.109375" style="5"/>
    <col min="7937" max="7937" width="5.6640625" style="5" customWidth="1"/>
    <col min="7938" max="7938" width="26.109375" style="5" customWidth="1"/>
    <col min="7939" max="7939" width="8.6640625" style="5" customWidth="1"/>
    <col min="7940" max="7940" width="37.109375" style="5" customWidth="1"/>
    <col min="7941" max="7946" width="15" style="5" customWidth="1"/>
    <col min="7947" max="7947" width="2.109375" style="5" customWidth="1"/>
    <col min="7948" max="8192" width="9.109375" style="5"/>
    <col min="8193" max="8193" width="5.6640625" style="5" customWidth="1"/>
    <col min="8194" max="8194" width="26.109375" style="5" customWidth="1"/>
    <col min="8195" max="8195" width="8.6640625" style="5" customWidth="1"/>
    <col min="8196" max="8196" width="37.109375" style="5" customWidth="1"/>
    <col min="8197" max="8202" width="15" style="5" customWidth="1"/>
    <col min="8203" max="8203" width="2.109375" style="5" customWidth="1"/>
    <col min="8204" max="8448" width="9.109375" style="5"/>
    <col min="8449" max="8449" width="5.6640625" style="5" customWidth="1"/>
    <col min="8450" max="8450" width="26.109375" style="5" customWidth="1"/>
    <col min="8451" max="8451" width="8.6640625" style="5" customWidth="1"/>
    <col min="8452" max="8452" width="37.109375" style="5" customWidth="1"/>
    <col min="8453" max="8458" width="15" style="5" customWidth="1"/>
    <col min="8459" max="8459" width="2.109375" style="5" customWidth="1"/>
    <col min="8460" max="8704" width="9.109375" style="5"/>
    <col min="8705" max="8705" width="5.6640625" style="5" customWidth="1"/>
    <col min="8706" max="8706" width="26.109375" style="5" customWidth="1"/>
    <col min="8707" max="8707" width="8.6640625" style="5" customWidth="1"/>
    <col min="8708" max="8708" width="37.109375" style="5" customWidth="1"/>
    <col min="8709" max="8714" width="15" style="5" customWidth="1"/>
    <col min="8715" max="8715" width="2.109375" style="5" customWidth="1"/>
    <col min="8716" max="8960" width="9.109375" style="5"/>
    <col min="8961" max="8961" width="5.6640625" style="5" customWidth="1"/>
    <col min="8962" max="8962" width="26.109375" style="5" customWidth="1"/>
    <col min="8963" max="8963" width="8.6640625" style="5" customWidth="1"/>
    <col min="8964" max="8964" width="37.109375" style="5" customWidth="1"/>
    <col min="8965" max="8970" width="15" style="5" customWidth="1"/>
    <col min="8971" max="8971" width="2.109375" style="5" customWidth="1"/>
    <col min="8972" max="9216" width="9.109375" style="5"/>
    <col min="9217" max="9217" width="5.6640625" style="5" customWidth="1"/>
    <col min="9218" max="9218" width="26.109375" style="5" customWidth="1"/>
    <col min="9219" max="9219" width="8.6640625" style="5" customWidth="1"/>
    <col min="9220" max="9220" width="37.109375" style="5" customWidth="1"/>
    <col min="9221" max="9226" width="15" style="5" customWidth="1"/>
    <col min="9227" max="9227" width="2.109375" style="5" customWidth="1"/>
    <col min="9228" max="9472" width="9.109375" style="5"/>
    <col min="9473" max="9473" width="5.6640625" style="5" customWidth="1"/>
    <col min="9474" max="9474" width="26.109375" style="5" customWidth="1"/>
    <col min="9475" max="9475" width="8.6640625" style="5" customWidth="1"/>
    <col min="9476" max="9476" width="37.109375" style="5" customWidth="1"/>
    <col min="9477" max="9482" width="15" style="5" customWidth="1"/>
    <col min="9483" max="9483" width="2.109375" style="5" customWidth="1"/>
    <col min="9484" max="9728" width="9.109375" style="5"/>
    <col min="9729" max="9729" width="5.6640625" style="5" customWidth="1"/>
    <col min="9730" max="9730" width="26.109375" style="5" customWidth="1"/>
    <col min="9731" max="9731" width="8.6640625" style="5" customWidth="1"/>
    <col min="9732" max="9732" width="37.109375" style="5" customWidth="1"/>
    <col min="9733" max="9738" width="15" style="5" customWidth="1"/>
    <col min="9739" max="9739" width="2.109375" style="5" customWidth="1"/>
    <col min="9740" max="9984" width="9.109375" style="5"/>
    <col min="9985" max="9985" width="5.6640625" style="5" customWidth="1"/>
    <col min="9986" max="9986" width="26.109375" style="5" customWidth="1"/>
    <col min="9987" max="9987" width="8.6640625" style="5" customWidth="1"/>
    <col min="9988" max="9988" width="37.109375" style="5" customWidth="1"/>
    <col min="9989" max="9994" width="15" style="5" customWidth="1"/>
    <col min="9995" max="9995" width="2.109375" style="5" customWidth="1"/>
    <col min="9996" max="10240" width="9.109375" style="5"/>
    <col min="10241" max="10241" width="5.6640625" style="5" customWidth="1"/>
    <col min="10242" max="10242" width="26.109375" style="5" customWidth="1"/>
    <col min="10243" max="10243" width="8.6640625" style="5" customWidth="1"/>
    <col min="10244" max="10244" width="37.109375" style="5" customWidth="1"/>
    <col min="10245" max="10250" width="15" style="5" customWidth="1"/>
    <col min="10251" max="10251" width="2.109375" style="5" customWidth="1"/>
    <col min="10252" max="10496" width="9.109375" style="5"/>
    <col min="10497" max="10497" width="5.6640625" style="5" customWidth="1"/>
    <col min="10498" max="10498" width="26.109375" style="5" customWidth="1"/>
    <col min="10499" max="10499" width="8.6640625" style="5" customWidth="1"/>
    <col min="10500" max="10500" width="37.109375" style="5" customWidth="1"/>
    <col min="10501" max="10506" width="15" style="5" customWidth="1"/>
    <col min="10507" max="10507" width="2.109375" style="5" customWidth="1"/>
    <col min="10508" max="10752" width="9.109375" style="5"/>
    <col min="10753" max="10753" width="5.6640625" style="5" customWidth="1"/>
    <col min="10754" max="10754" width="26.109375" style="5" customWidth="1"/>
    <col min="10755" max="10755" width="8.6640625" style="5" customWidth="1"/>
    <col min="10756" max="10756" width="37.109375" style="5" customWidth="1"/>
    <col min="10757" max="10762" width="15" style="5" customWidth="1"/>
    <col min="10763" max="10763" width="2.109375" style="5" customWidth="1"/>
    <col min="10764" max="11008" width="9.109375" style="5"/>
    <col min="11009" max="11009" width="5.6640625" style="5" customWidth="1"/>
    <col min="11010" max="11010" width="26.109375" style="5" customWidth="1"/>
    <col min="11011" max="11011" width="8.6640625" style="5" customWidth="1"/>
    <col min="11012" max="11012" width="37.109375" style="5" customWidth="1"/>
    <col min="11013" max="11018" width="15" style="5" customWidth="1"/>
    <col min="11019" max="11019" width="2.109375" style="5" customWidth="1"/>
    <col min="11020" max="11264" width="9.109375" style="5"/>
    <col min="11265" max="11265" width="5.6640625" style="5" customWidth="1"/>
    <col min="11266" max="11266" width="26.109375" style="5" customWidth="1"/>
    <col min="11267" max="11267" width="8.6640625" style="5" customWidth="1"/>
    <col min="11268" max="11268" width="37.109375" style="5" customWidth="1"/>
    <col min="11269" max="11274" width="15" style="5" customWidth="1"/>
    <col min="11275" max="11275" width="2.109375" style="5" customWidth="1"/>
    <col min="11276" max="11520" width="9.109375" style="5"/>
    <col min="11521" max="11521" width="5.6640625" style="5" customWidth="1"/>
    <col min="11522" max="11522" width="26.109375" style="5" customWidth="1"/>
    <col min="11523" max="11523" width="8.6640625" style="5" customWidth="1"/>
    <col min="11524" max="11524" width="37.109375" style="5" customWidth="1"/>
    <col min="11525" max="11530" width="15" style="5" customWidth="1"/>
    <col min="11531" max="11531" width="2.109375" style="5" customWidth="1"/>
    <col min="11532" max="11776" width="9.109375" style="5"/>
    <col min="11777" max="11777" width="5.6640625" style="5" customWidth="1"/>
    <col min="11778" max="11778" width="26.109375" style="5" customWidth="1"/>
    <col min="11779" max="11779" width="8.6640625" style="5" customWidth="1"/>
    <col min="11780" max="11780" width="37.109375" style="5" customWidth="1"/>
    <col min="11781" max="11786" width="15" style="5" customWidth="1"/>
    <col min="11787" max="11787" width="2.109375" style="5" customWidth="1"/>
    <col min="11788" max="12032" width="9.109375" style="5"/>
    <col min="12033" max="12033" width="5.6640625" style="5" customWidth="1"/>
    <col min="12034" max="12034" width="26.109375" style="5" customWidth="1"/>
    <col min="12035" max="12035" width="8.6640625" style="5" customWidth="1"/>
    <col min="12036" max="12036" width="37.109375" style="5" customWidth="1"/>
    <col min="12037" max="12042" width="15" style="5" customWidth="1"/>
    <col min="12043" max="12043" width="2.109375" style="5" customWidth="1"/>
    <col min="12044" max="12288" width="9.109375" style="5"/>
    <col min="12289" max="12289" width="5.6640625" style="5" customWidth="1"/>
    <col min="12290" max="12290" width="26.109375" style="5" customWidth="1"/>
    <col min="12291" max="12291" width="8.6640625" style="5" customWidth="1"/>
    <col min="12292" max="12292" width="37.109375" style="5" customWidth="1"/>
    <col min="12293" max="12298" width="15" style="5" customWidth="1"/>
    <col min="12299" max="12299" width="2.109375" style="5" customWidth="1"/>
    <col min="12300" max="12544" width="9.109375" style="5"/>
    <col min="12545" max="12545" width="5.6640625" style="5" customWidth="1"/>
    <col min="12546" max="12546" width="26.109375" style="5" customWidth="1"/>
    <col min="12547" max="12547" width="8.6640625" style="5" customWidth="1"/>
    <col min="12548" max="12548" width="37.109375" style="5" customWidth="1"/>
    <col min="12549" max="12554" width="15" style="5" customWidth="1"/>
    <col min="12555" max="12555" width="2.109375" style="5" customWidth="1"/>
    <col min="12556" max="12800" width="9.109375" style="5"/>
    <col min="12801" max="12801" width="5.6640625" style="5" customWidth="1"/>
    <col min="12802" max="12802" width="26.109375" style="5" customWidth="1"/>
    <col min="12803" max="12803" width="8.6640625" style="5" customWidth="1"/>
    <col min="12804" max="12804" width="37.109375" style="5" customWidth="1"/>
    <col min="12805" max="12810" width="15" style="5" customWidth="1"/>
    <col min="12811" max="12811" width="2.109375" style="5" customWidth="1"/>
    <col min="12812" max="13056" width="9.109375" style="5"/>
    <col min="13057" max="13057" width="5.6640625" style="5" customWidth="1"/>
    <col min="13058" max="13058" width="26.109375" style="5" customWidth="1"/>
    <col min="13059" max="13059" width="8.6640625" style="5" customWidth="1"/>
    <col min="13060" max="13060" width="37.109375" style="5" customWidth="1"/>
    <col min="13061" max="13066" width="15" style="5" customWidth="1"/>
    <col min="13067" max="13067" width="2.109375" style="5" customWidth="1"/>
    <col min="13068" max="13312" width="9.109375" style="5"/>
    <col min="13313" max="13313" width="5.6640625" style="5" customWidth="1"/>
    <col min="13314" max="13314" width="26.109375" style="5" customWidth="1"/>
    <col min="13315" max="13315" width="8.6640625" style="5" customWidth="1"/>
    <col min="13316" max="13316" width="37.109375" style="5" customWidth="1"/>
    <col min="13317" max="13322" width="15" style="5" customWidth="1"/>
    <col min="13323" max="13323" width="2.109375" style="5" customWidth="1"/>
    <col min="13324" max="13568" width="9.109375" style="5"/>
    <col min="13569" max="13569" width="5.6640625" style="5" customWidth="1"/>
    <col min="13570" max="13570" width="26.109375" style="5" customWidth="1"/>
    <col min="13571" max="13571" width="8.6640625" style="5" customWidth="1"/>
    <col min="13572" max="13572" width="37.109375" style="5" customWidth="1"/>
    <col min="13573" max="13578" width="15" style="5" customWidth="1"/>
    <col min="13579" max="13579" width="2.109375" style="5" customWidth="1"/>
    <col min="13580" max="13824" width="9.109375" style="5"/>
    <col min="13825" max="13825" width="5.6640625" style="5" customWidth="1"/>
    <col min="13826" max="13826" width="26.109375" style="5" customWidth="1"/>
    <col min="13827" max="13827" width="8.6640625" style="5" customWidth="1"/>
    <col min="13828" max="13828" width="37.109375" style="5" customWidth="1"/>
    <col min="13829" max="13834" width="15" style="5" customWidth="1"/>
    <col min="13835" max="13835" width="2.109375" style="5" customWidth="1"/>
    <col min="13836" max="14080" width="9.109375" style="5"/>
    <col min="14081" max="14081" width="5.6640625" style="5" customWidth="1"/>
    <col min="14082" max="14082" width="26.109375" style="5" customWidth="1"/>
    <col min="14083" max="14083" width="8.6640625" style="5" customWidth="1"/>
    <col min="14084" max="14084" width="37.109375" style="5" customWidth="1"/>
    <col min="14085" max="14090" width="15" style="5" customWidth="1"/>
    <col min="14091" max="14091" width="2.109375" style="5" customWidth="1"/>
    <col min="14092" max="14336" width="9.109375" style="5"/>
    <col min="14337" max="14337" width="5.6640625" style="5" customWidth="1"/>
    <col min="14338" max="14338" width="26.109375" style="5" customWidth="1"/>
    <col min="14339" max="14339" width="8.6640625" style="5" customWidth="1"/>
    <col min="14340" max="14340" width="37.109375" style="5" customWidth="1"/>
    <col min="14341" max="14346" width="15" style="5" customWidth="1"/>
    <col min="14347" max="14347" width="2.109375" style="5" customWidth="1"/>
    <col min="14348" max="14592" width="9.109375" style="5"/>
    <col min="14593" max="14593" width="5.6640625" style="5" customWidth="1"/>
    <col min="14594" max="14594" width="26.109375" style="5" customWidth="1"/>
    <col min="14595" max="14595" width="8.6640625" style="5" customWidth="1"/>
    <col min="14596" max="14596" width="37.109375" style="5" customWidth="1"/>
    <col min="14597" max="14602" width="15" style="5" customWidth="1"/>
    <col min="14603" max="14603" width="2.109375" style="5" customWidth="1"/>
    <col min="14604" max="14848" width="9.109375" style="5"/>
    <col min="14849" max="14849" width="5.6640625" style="5" customWidth="1"/>
    <col min="14850" max="14850" width="26.109375" style="5" customWidth="1"/>
    <col min="14851" max="14851" width="8.6640625" style="5" customWidth="1"/>
    <col min="14852" max="14852" width="37.109375" style="5" customWidth="1"/>
    <col min="14853" max="14858" width="15" style="5" customWidth="1"/>
    <col min="14859" max="14859" width="2.109375" style="5" customWidth="1"/>
    <col min="14860" max="15104" width="9.109375" style="5"/>
    <col min="15105" max="15105" width="5.6640625" style="5" customWidth="1"/>
    <col min="15106" max="15106" width="26.109375" style="5" customWidth="1"/>
    <col min="15107" max="15107" width="8.6640625" style="5" customWidth="1"/>
    <col min="15108" max="15108" width="37.109375" style="5" customWidth="1"/>
    <col min="15109" max="15114" width="15" style="5" customWidth="1"/>
    <col min="15115" max="15115" width="2.109375" style="5" customWidth="1"/>
    <col min="15116" max="15360" width="9.109375" style="5"/>
    <col min="15361" max="15361" width="5.6640625" style="5" customWidth="1"/>
    <col min="15362" max="15362" width="26.109375" style="5" customWidth="1"/>
    <col min="15363" max="15363" width="8.6640625" style="5" customWidth="1"/>
    <col min="15364" max="15364" width="37.109375" style="5" customWidth="1"/>
    <col min="15365" max="15370" width="15" style="5" customWidth="1"/>
    <col min="15371" max="15371" width="2.109375" style="5" customWidth="1"/>
    <col min="15372" max="15616" width="9.109375" style="5"/>
    <col min="15617" max="15617" width="5.6640625" style="5" customWidth="1"/>
    <col min="15618" max="15618" width="26.109375" style="5" customWidth="1"/>
    <col min="15619" max="15619" width="8.6640625" style="5" customWidth="1"/>
    <col min="15620" max="15620" width="37.109375" style="5" customWidth="1"/>
    <col min="15621" max="15626" width="15" style="5" customWidth="1"/>
    <col min="15627" max="15627" width="2.109375" style="5" customWidth="1"/>
    <col min="15628" max="15872" width="9.109375" style="5"/>
    <col min="15873" max="15873" width="5.6640625" style="5" customWidth="1"/>
    <col min="15874" max="15874" width="26.109375" style="5" customWidth="1"/>
    <col min="15875" max="15875" width="8.6640625" style="5" customWidth="1"/>
    <col min="15876" max="15876" width="37.109375" style="5" customWidth="1"/>
    <col min="15877" max="15882" width="15" style="5" customWidth="1"/>
    <col min="15883" max="15883" width="2.109375" style="5" customWidth="1"/>
    <col min="15884" max="16128" width="9.109375" style="5"/>
    <col min="16129" max="16129" width="5.6640625" style="5" customWidth="1"/>
    <col min="16130" max="16130" width="26.109375" style="5" customWidth="1"/>
    <col min="16131" max="16131" width="8.6640625" style="5" customWidth="1"/>
    <col min="16132" max="16132" width="37.109375" style="5" customWidth="1"/>
    <col min="16133" max="16138" width="15" style="5" customWidth="1"/>
    <col min="16139" max="16139" width="2.109375" style="5" customWidth="1"/>
    <col min="16140" max="16384" width="9.109375" style="5"/>
  </cols>
  <sheetData>
    <row r="3" spans="1:11" x14ac:dyDescent="0.25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5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5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7.399999999999999" x14ac:dyDescent="0.3">
      <c r="A7" s="6" t="s">
        <v>3</v>
      </c>
      <c r="B7" s="7" t="s">
        <v>961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8" thickBot="1" x14ac:dyDescent="0.3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3">
      <c r="A9" s="1" t="s">
        <v>3</v>
      </c>
      <c r="B9" s="14"/>
      <c r="C9" s="15"/>
      <c r="D9" s="16" t="s">
        <v>5</v>
      </c>
      <c r="E9" s="124" t="s">
        <v>6</v>
      </c>
      <c r="F9" s="125"/>
      <c r="G9" s="124" t="s">
        <v>7</v>
      </c>
      <c r="H9" s="125"/>
      <c r="I9" s="17"/>
      <c r="J9" s="17"/>
      <c r="K9" s="12"/>
    </row>
    <row r="10" spans="1:11" ht="34.5" customHeight="1" x14ac:dyDescent="0.25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3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8" thickBot="1" x14ac:dyDescent="0.3">
      <c r="A12" s="1" t="s">
        <v>3</v>
      </c>
      <c r="B12" s="28" t="s">
        <v>22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5">
      <c r="A13" s="1" t="s">
        <v>3</v>
      </c>
      <c r="B13" s="33" t="s">
        <v>44</v>
      </c>
      <c r="C13" s="34" t="s">
        <v>23</v>
      </c>
      <c r="D13" s="35" t="s">
        <v>962</v>
      </c>
      <c r="E13" s="36">
        <v>600000</v>
      </c>
      <c r="F13" s="37">
        <v>0</v>
      </c>
      <c r="G13" s="36">
        <v>0</v>
      </c>
      <c r="H13" s="37">
        <v>0</v>
      </c>
      <c r="I13" s="38">
        <v>200000</v>
      </c>
      <c r="J13" s="38">
        <f>E13-(F13+H13+I13)</f>
        <v>400000</v>
      </c>
      <c r="K13" s="12"/>
    </row>
    <row r="14" spans="1:11" ht="13.8" thickBot="1" x14ac:dyDescent="0.3">
      <c r="A14" s="1" t="s">
        <v>3</v>
      </c>
      <c r="B14" s="33" t="s">
        <v>44</v>
      </c>
      <c r="C14" s="34" t="s">
        <v>963</v>
      </c>
      <c r="D14" s="35" t="s">
        <v>964</v>
      </c>
      <c r="E14" s="36">
        <v>80000</v>
      </c>
      <c r="F14" s="37">
        <v>983</v>
      </c>
      <c r="G14" s="36">
        <v>9000</v>
      </c>
      <c r="H14" s="37">
        <v>9000</v>
      </c>
      <c r="I14" s="38">
        <v>59000</v>
      </c>
      <c r="J14" s="38">
        <f>E14-(F14+H14+I14)</f>
        <v>11017</v>
      </c>
      <c r="K14" s="12"/>
    </row>
    <row r="15" spans="1:11" ht="13.8" thickBot="1" x14ac:dyDescent="0.3">
      <c r="A15" s="1" t="s">
        <v>3</v>
      </c>
      <c r="B15" s="28" t="s">
        <v>32</v>
      </c>
      <c r="C15" s="29"/>
      <c r="D15" s="30"/>
      <c r="E15" s="31">
        <v>720000</v>
      </c>
      <c r="F15" s="32">
        <v>1474.5</v>
      </c>
      <c r="G15" s="31">
        <v>13500</v>
      </c>
      <c r="H15" s="32">
        <v>13500</v>
      </c>
      <c r="I15" s="32">
        <v>259000</v>
      </c>
      <c r="J15" s="32">
        <v>446025.5</v>
      </c>
      <c r="K15" s="12"/>
    </row>
    <row r="16" spans="1:11" ht="13.8" thickBot="1" x14ac:dyDescent="0.3">
      <c r="A16" s="1" t="s">
        <v>3</v>
      </c>
      <c r="B16" s="28" t="s">
        <v>888</v>
      </c>
      <c r="C16" s="29"/>
      <c r="D16" s="30"/>
      <c r="E16" s="31"/>
      <c r="F16" s="32"/>
      <c r="G16" s="31"/>
      <c r="H16" s="32"/>
      <c r="I16" s="32"/>
      <c r="J16" s="32"/>
      <c r="K16" s="12"/>
    </row>
    <row r="17" spans="1:11" ht="13.8" thickBot="1" x14ac:dyDescent="0.3">
      <c r="A17" s="1" t="s">
        <v>3</v>
      </c>
      <c r="B17" s="33" t="s">
        <v>44</v>
      </c>
      <c r="C17" s="34" t="s">
        <v>965</v>
      </c>
      <c r="D17" s="35" t="s">
        <v>966</v>
      </c>
      <c r="E17" s="36">
        <v>900000</v>
      </c>
      <c r="F17" s="37">
        <v>68738.899999999994</v>
      </c>
      <c r="G17" s="36">
        <v>5000</v>
      </c>
      <c r="H17" s="37">
        <v>13800</v>
      </c>
      <c r="I17" s="38">
        <v>22000</v>
      </c>
      <c r="J17" s="38">
        <f>E17-(F17+H17+I17)</f>
        <v>795461.1</v>
      </c>
      <c r="K17" s="12"/>
    </row>
    <row r="18" spans="1:11" ht="13.8" thickBot="1" x14ac:dyDescent="0.3">
      <c r="A18" s="1" t="s">
        <v>3</v>
      </c>
      <c r="B18" s="28" t="s">
        <v>960</v>
      </c>
      <c r="C18" s="29"/>
      <c r="D18" s="30"/>
      <c r="E18" s="31">
        <v>900000</v>
      </c>
      <c r="F18" s="32">
        <v>68738.899999999994</v>
      </c>
      <c r="G18" s="31">
        <v>5000</v>
      </c>
      <c r="H18" s="32">
        <v>13800</v>
      </c>
      <c r="I18" s="32">
        <v>22000</v>
      </c>
      <c r="J18" s="32">
        <v>795461.1</v>
      </c>
      <c r="K18" s="12"/>
    </row>
    <row r="19" spans="1:11" ht="13.8" thickBot="1" x14ac:dyDescent="0.3">
      <c r="A19" s="1" t="s">
        <v>3</v>
      </c>
      <c r="B19" s="28" t="s">
        <v>967</v>
      </c>
      <c r="C19" s="29"/>
      <c r="D19" s="30"/>
      <c r="E19" s="31"/>
      <c r="F19" s="32"/>
      <c r="G19" s="31"/>
      <c r="H19" s="32"/>
      <c r="I19" s="32"/>
      <c r="J19" s="32"/>
      <c r="K19" s="12"/>
    </row>
    <row r="20" spans="1:11" x14ac:dyDescent="0.25">
      <c r="A20" s="1" t="s">
        <v>3</v>
      </c>
      <c r="B20" s="33" t="s">
        <v>1113</v>
      </c>
      <c r="C20" s="34" t="s">
        <v>968</v>
      </c>
      <c r="D20" s="35" t="s">
        <v>1183</v>
      </c>
      <c r="E20" s="36">
        <v>0</v>
      </c>
      <c r="F20" s="37">
        <v>0</v>
      </c>
      <c r="G20" s="36">
        <v>0</v>
      </c>
      <c r="H20" s="37">
        <v>0</v>
      </c>
      <c r="I20" s="38">
        <v>300000</v>
      </c>
      <c r="J20" s="38">
        <f t="shared" ref="J20:J39" si="0">E20-(F20+H20+I20)</f>
        <v>-300000</v>
      </c>
      <c r="K20" s="12" t="s">
        <v>969</v>
      </c>
    </row>
    <row r="21" spans="1:11" x14ac:dyDescent="0.25">
      <c r="A21" s="1" t="s">
        <v>3</v>
      </c>
      <c r="B21" s="33" t="s">
        <v>970</v>
      </c>
      <c r="C21" s="34" t="s">
        <v>23</v>
      </c>
      <c r="D21" s="35" t="s">
        <v>971</v>
      </c>
      <c r="E21" s="36">
        <v>200000</v>
      </c>
      <c r="F21" s="37">
        <v>0</v>
      </c>
      <c r="G21" s="36">
        <v>0</v>
      </c>
      <c r="H21" s="37">
        <v>0</v>
      </c>
      <c r="I21" s="38">
        <v>20000</v>
      </c>
      <c r="J21" s="38">
        <f t="shared" si="0"/>
        <v>180000</v>
      </c>
      <c r="K21" s="12"/>
    </row>
    <row r="22" spans="1:11" x14ac:dyDescent="0.25">
      <c r="A22" s="1" t="s">
        <v>3</v>
      </c>
      <c r="B22" s="33" t="s">
        <v>44</v>
      </c>
      <c r="C22" s="34" t="s">
        <v>23</v>
      </c>
      <c r="D22" s="35" t="s">
        <v>972</v>
      </c>
      <c r="E22" s="36">
        <v>500000</v>
      </c>
      <c r="F22" s="37">
        <v>0</v>
      </c>
      <c r="G22" s="36">
        <v>0</v>
      </c>
      <c r="H22" s="37">
        <v>0</v>
      </c>
      <c r="I22" s="38">
        <v>25000</v>
      </c>
      <c r="J22" s="38">
        <f t="shared" si="0"/>
        <v>475000</v>
      </c>
      <c r="K22" s="12"/>
    </row>
    <row r="23" spans="1:11" x14ac:dyDescent="0.25">
      <c r="A23" s="1" t="s">
        <v>3</v>
      </c>
      <c r="B23" s="33" t="s">
        <v>44</v>
      </c>
      <c r="C23" s="34" t="s">
        <v>23</v>
      </c>
      <c r="D23" s="35" t="s">
        <v>973</v>
      </c>
      <c r="E23" s="36">
        <v>500000</v>
      </c>
      <c r="F23" s="37">
        <v>0</v>
      </c>
      <c r="G23" s="36">
        <v>0</v>
      </c>
      <c r="H23" s="37">
        <v>0</v>
      </c>
      <c r="I23" s="38">
        <v>30000</v>
      </c>
      <c r="J23" s="38">
        <f t="shared" si="0"/>
        <v>470000</v>
      </c>
      <c r="K23" s="12"/>
    </row>
    <row r="24" spans="1:11" x14ac:dyDescent="0.25">
      <c r="A24" s="1" t="s">
        <v>3</v>
      </c>
      <c r="B24" s="33" t="s">
        <v>44</v>
      </c>
      <c r="C24" s="34" t="s">
        <v>23</v>
      </c>
      <c r="D24" s="35" t="s">
        <v>974</v>
      </c>
      <c r="E24" s="36">
        <v>1200000</v>
      </c>
      <c r="F24" s="37">
        <v>0</v>
      </c>
      <c r="G24" s="36">
        <v>0</v>
      </c>
      <c r="H24" s="37">
        <v>0</v>
      </c>
      <c r="I24" s="38">
        <v>100000</v>
      </c>
      <c r="J24" s="38">
        <f t="shared" si="0"/>
        <v>1100000</v>
      </c>
      <c r="K24" s="12"/>
    </row>
    <row r="25" spans="1:11" x14ac:dyDescent="0.25">
      <c r="A25" s="1" t="s">
        <v>3</v>
      </c>
      <c r="B25" s="33" t="s">
        <v>44</v>
      </c>
      <c r="C25" s="34" t="s">
        <v>23</v>
      </c>
      <c r="D25" s="35" t="s">
        <v>975</v>
      </c>
      <c r="E25" s="36">
        <v>71000</v>
      </c>
      <c r="F25" s="37">
        <v>0</v>
      </c>
      <c r="G25" s="36">
        <v>0</v>
      </c>
      <c r="H25" s="37">
        <v>0</v>
      </c>
      <c r="I25" s="38">
        <v>20000</v>
      </c>
      <c r="J25" s="38">
        <f t="shared" si="0"/>
        <v>51000</v>
      </c>
      <c r="K25" s="12"/>
    </row>
    <row r="26" spans="1:11" x14ac:dyDescent="0.25">
      <c r="A26" s="1" t="s">
        <v>3</v>
      </c>
      <c r="B26" s="33" t="s">
        <v>44</v>
      </c>
      <c r="C26" s="34" t="s">
        <v>23</v>
      </c>
      <c r="D26" s="35" t="s">
        <v>976</v>
      </c>
      <c r="E26" s="36">
        <v>1500000</v>
      </c>
      <c r="F26" s="37">
        <v>0</v>
      </c>
      <c r="G26" s="36">
        <v>0</v>
      </c>
      <c r="H26" s="37">
        <v>0</v>
      </c>
      <c r="I26" s="38">
        <v>100000</v>
      </c>
      <c r="J26" s="38">
        <f t="shared" si="0"/>
        <v>1400000</v>
      </c>
      <c r="K26" s="12"/>
    </row>
    <row r="27" spans="1:11" x14ac:dyDescent="0.25">
      <c r="A27" s="1" t="s">
        <v>3</v>
      </c>
      <c r="B27" s="33" t="s">
        <v>44</v>
      </c>
      <c r="C27" s="34" t="s">
        <v>23</v>
      </c>
      <c r="D27" s="35" t="s">
        <v>977</v>
      </c>
      <c r="E27" s="36">
        <v>100000</v>
      </c>
      <c r="F27" s="37">
        <v>0</v>
      </c>
      <c r="G27" s="36">
        <v>0</v>
      </c>
      <c r="H27" s="37">
        <v>0</v>
      </c>
      <c r="I27" s="38">
        <v>20000</v>
      </c>
      <c r="J27" s="38">
        <f t="shared" si="0"/>
        <v>80000</v>
      </c>
      <c r="K27" s="12"/>
    </row>
    <row r="28" spans="1:11" x14ac:dyDescent="0.25">
      <c r="A28" s="1" t="s">
        <v>3</v>
      </c>
      <c r="B28" s="33" t="s">
        <v>44</v>
      </c>
      <c r="C28" s="34" t="s">
        <v>23</v>
      </c>
      <c r="D28" s="35" t="s">
        <v>978</v>
      </c>
      <c r="E28" s="36">
        <v>17000</v>
      </c>
      <c r="F28" s="37">
        <v>0</v>
      </c>
      <c r="G28" s="36">
        <v>0</v>
      </c>
      <c r="H28" s="37">
        <v>0</v>
      </c>
      <c r="I28" s="38">
        <v>17000</v>
      </c>
      <c r="J28" s="38">
        <f t="shared" si="0"/>
        <v>0</v>
      </c>
      <c r="K28" s="12"/>
    </row>
    <row r="29" spans="1:11" x14ac:dyDescent="0.25">
      <c r="A29" s="1" t="s">
        <v>3</v>
      </c>
      <c r="B29" s="33" t="s">
        <v>44</v>
      </c>
      <c r="C29" s="34" t="s">
        <v>23</v>
      </c>
      <c r="D29" s="35" t="s">
        <v>979</v>
      </c>
      <c r="E29" s="36">
        <v>500000</v>
      </c>
      <c r="F29" s="37">
        <v>0</v>
      </c>
      <c r="G29" s="36">
        <v>0</v>
      </c>
      <c r="H29" s="37">
        <v>0</v>
      </c>
      <c r="I29" s="38">
        <v>100000</v>
      </c>
      <c r="J29" s="38">
        <f t="shared" si="0"/>
        <v>400000</v>
      </c>
      <c r="K29" s="12"/>
    </row>
    <row r="30" spans="1:11" x14ac:dyDescent="0.25">
      <c r="A30" s="1" t="s">
        <v>3</v>
      </c>
      <c r="B30" s="33" t="s">
        <v>44</v>
      </c>
      <c r="C30" s="34" t="s">
        <v>23</v>
      </c>
      <c r="D30" s="35" t="s">
        <v>980</v>
      </c>
      <c r="E30" s="36">
        <v>80000</v>
      </c>
      <c r="F30" s="37">
        <v>0</v>
      </c>
      <c r="G30" s="36">
        <v>0</v>
      </c>
      <c r="H30" s="37">
        <v>0</v>
      </c>
      <c r="I30" s="38">
        <v>55000</v>
      </c>
      <c r="J30" s="38">
        <f t="shared" si="0"/>
        <v>25000</v>
      </c>
      <c r="K30" s="12"/>
    </row>
    <row r="31" spans="1:11" x14ac:dyDescent="0.25">
      <c r="A31" s="1" t="s">
        <v>3</v>
      </c>
      <c r="B31" s="33" t="s">
        <v>44</v>
      </c>
      <c r="C31" s="34" t="s">
        <v>23</v>
      </c>
      <c r="D31" s="35" t="s">
        <v>981</v>
      </c>
      <c r="E31" s="36">
        <v>850000</v>
      </c>
      <c r="F31" s="37">
        <v>0</v>
      </c>
      <c r="G31" s="36">
        <v>0</v>
      </c>
      <c r="H31" s="37">
        <v>0</v>
      </c>
      <c r="I31" s="38">
        <v>20000</v>
      </c>
      <c r="J31" s="38">
        <f t="shared" si="0"/>
        <v>830000</v>
      </c>
      <c r="K31" s="12"/>
    </row>
    <row r="32" spans="1:11" x14ac:dyDescent="0.25">
      <c r="A32" s="1" t="s">
        <v>3</v>
      </c>
      <c r="B32" s="33" t="s">
        <v>44</v>
      </c>
      <c r="C32" s="34" t="s">
        <v>982</v>
      </c>
      <c r="D32" s="35" t="s">
        <v>983</v>
      </c>
      <c r="E32" s="36">
        <v>750000</v>
      </c>
      <c r="F32" s="37">
        <v>24338.29</v>
      </c>
      <c r="G32" s="36">
        <v>13310</v>
      </c>
      <c r="H32" s="37">
        <v>165287</v>
      </c>
      <c r="I32" s="38">
        <v>137000</v>
      </c>
      <c r="J32" s="38">
        <f t="shared" si="0"/>
        <v>423374.70999999996</v>
      </c>
      <c r="K32" s="12"/>
    </row>
    <row r="33" spans="1:11" x14ac:dyDescent="0.25">
      <c r="A33" s="1" t="s">
        <v>3</v>
      </c>
      <c r="B33" s="33" t="s">
        <v>44</v>
      </c>
      <c r="C33" s="34" t="s">
        <v>984</v>
      </c>
      <c r="D33" s="35" t="s">
        <v>950</v>
      </c>
      <c r="E33" s="36">
        <v>250000</v>
      </c>
      <c r="F33" s="37">
        <v>16538.310000000001</v>
      </c>
      <c r="G33" s="36">
        <v>68000</v>
      </c>
      <c r="H33" s="37">
        <v>68000</v>
      </c>
      <c r="I33" s="38">
        <v>180000</v>
      </c>
      <c r="J33" s="38">
        <f t="shared" si="0"/>
        <v>-14538.309999999998</v>
      </c>
      <c r="K33" s="12"/>
    </row>
    <row r="34" spans="1:11" x14ac:dyDescent="0.25">
      <c r="A34" s="1" t="s">
        <v>3</v>
      </c>
      <c r="B34" s="33" t="s">
        <v>44</v>
      </c>
      <c r="C34" s="34" t="s">
        <v>985</v>
      </c>
      <c r="D34" s="35" t="s">
        <v>986</v>
      </c>
      <c r="E34" s="36">
        <v>400000</v>
      </c>
      <c r="F34" s="37">
        <v>35625.43</v>
      </c>
      <c r="G34" s="36">
        <v>5000</v>
      </c>
      <c r="H34" s="37">
        <v>5000</v>
      </c>
      <c r="I34" s="38">
        <v>34000</v>
      </c>
      <c r="J34" s="38">
        <f t="shared" si="0"/>
        <v>325374.57</v>
      </c>
      <c r="K34" s="12"/>
    </row>
    <row r="35" spans="1:11" x14ac:dyDescent="0.25">
      <c r="A35" s="1" t="s">
        <v>3</v>
      </c>
      <c r="B35" s="33" t="s">
        <v>44</v>
      </c>
      <c r="C35" s="34" t="s">
        <v>987</v>
      </c>
      <c r="D35" s="35" t="s">
        <v>988</v>
      </c>
      <c r="E35" s="36">
        <v>50000</v>
      </c>
      <c r="F35" s="37">
        <v>0</v>
      </c>
      <c r="G35" s="36">
        <v>30000</v>
      </c>
      <c r="H35" s="37">
        <v>30000</v>
      </c>
      <c r="I35" s="38">
        <v>30000</v>
      </c>
      <c r="J35" s="38">
        <f t="shared" si="0"/>
        <v>-10000</v>
      </c>
      <c r="K35" s="12"/>
    </row>
    <row r="36" spans="1:11" x14ac:dyDescent="0.25">
      <c r="A36" s="1" t="s">
        <v>3</v>
      </c>
      <c r="B36" s="33" t="s">
        <v>44</v>
      </c>
      <c r="C36" s="34" t="s">
        <v>989</v>
      </c>
      <c r="D36" s="35" t="s">
        <v>990</v>
      </c>
      <c r="E36" s="36">
        <v>400000</v>
      </c>
      <c r="F36" s="37">
        <v>15574.92</v>
      </c>
      <c r="G36" s="36">
        <v>90000</v>
      </c>
      <c r="H36" s="37">
        <v>90000</v>
      </c>
      <c r="I36" s="38">
        <v>100000</v>
      </c>
      <c r="J36" s="38">
        <f t="shared" si="0"/>
        <v>194425.08000000002</v>
      </c>
      <c r="K36" s="12"/>
    </row>
    <row r="37" spans="1:11" x14ac:dyDescent="0.25">
      <c r="A37" s="1" t="s">
        <v>3</v>
      </c>
      <c r="B37" s="33" t="s">
        <v>44</v>
      </c>
      <c r="C37" s="34" t="s">
        <v>991</v>
      </c>
      <c r="D37" s="35" t="s">
        <v>971</v>
      </c>
      <c r="E37" s="36">
        <v>1071932</v>
      </c>
      <c r="F37" s="37">
        <v>0</v>
      </c>
      <c r="G37" s="36">
        <v>50000</v>
      </c>
      <c r="H37" s="37">
        <v>784037</v>
      </c>
      <c r="I37" s="38">
        <v>515000</v>
      </c>
      <c r="J37" s="38">
        <f t="shared" si="0"/>
        <v>-227105</v>
      </c>
      <c r="K37" s="12"/>
    </row>
    <row r="38" spans="1:11" x14ac:dyDescent="0.25">
      <c r="A38" s="1" t="s">
        <v>3</v>
      </c>
      <c r="B38" s="33" t="s">
        <v>44</v>
      </c>
      <c r="C38" s="34" t="s">
        <v>992</v>
      </c>
      <c r="D38" s="35" t="s">
        <v>993</v>
      </c>
      <c r="E38" s="36">
        <v>4500</v>
      </c>
      <c r="F38" s="37">
        <v>0</v>
      </c>
      <c r="G38" s="36">
        <v>4500</v>
      </c>
      <c r="H38" s="37">
        <v>4500</v>
      </c>
      <c r="I38" s="38">
        <v>4000</v>
      </c>
      <c r="J38" s="38">
        <f t="shared" si="0"/>
        <v>-4000</v>
      </c>
      <c r="K38" s="12"/>
    </row>
    <row r="39" spans="1:11" ht="13.8" thickBot="1" x14ac:dyDescent="0.3">
      <c r="A39" s="1" t="s">
        <v>3</v>
      </c>
      <c r="B39" s="33" t="s">
        <v>44</v>
      </c>
      <c r="C39" s="34" t="s">
        <v>994</v>
      </c>
      <c r="D39" s="35" t="s">
        <v>995</v>
      </c>
      <c r="E39" s="36">
        <v>25000</v>
      </c>
      <c r="F39" s="37">
        <v>0</v>
      </c>
      <c r="G39" s="36">
        <v>1000</v>
      </c>
      <c r="H39" s="37">
        <v>1000</v>
      </c>
      <c r="I39" s="38">
        <v>24000</v>
      </c>
      <c r="J39" s="38">
        <f t="shared" si="0"/>
        <v>0</v>
      </c>
      <c r="K39" s="12"/>
    </row>
    <row r="40" spans="1:11" ht="13.8" thickBot="1" x14ac:dyDescent="0.3">
      <c r="A40" s="1" t="s">
        <v>3</v>
      </c>
      <c r="B40" s="28" t="s">
        <v>996</v>
      </c>
      <c r="C40" s="29"/>
      <c r="D40" s="30"/>
      <c r="E40" s="31">
        <v>8469432</v>
      </c>
      <c r="F40" s="32">
        <v>92076.94</v>
      </c>
      <c r="G40" s="31">
        <v>261810</v>
      </c>
      <c r="H40" s="32">
        <v>1147824</v>
      </c>
      <c r="I40" s="32">
        <v>1831000</v>
      </c>
      <c r="J40" s="32">
        <v>5398531.0599999996</v>
      </c>
      <c r="K40" s="12"/>
    </row>
    <row r="41" spans="1:11" ht="13.8" thickBot="1" x14ac:dyDescent="0.3">
      <c r="A41" s="1" t="s">
        <v>3</v>
      </c>
      <c r="B41" s="28" t="s">
        <v>741</v>
      </c>
      <c r="C41" s="29"/>
      <c r="D41" s="30"/>
      <c r="E41" s="31"/>
      <c r="F41" s="32"/>
      <c r="G41" s="31"/>
      <c r="H41" s="32"/>
      <c r="I41" s="32"/>
      <c r="J41" s="32"/>
      <c r="K41" s="12"/>
    </row>
    <row r="42" spans="1:11" x14ac:dyDescent="0.25">
      <c r="A42" s="1" t="s">
        <v>3</v>
      </c>
      <c r="B42" s="33" t="s">
        <v>44</v>
      </c>
      <c r="C42" s="34" t="s">
        <v>23</v>
      </c>
      <c r="D42" s="35" t="s">
        <v>997</v>
      </c>
      <c r="E42" s="36">
        <v>15000</v>
      </c>
      <c r="F42" s="37">
        <v>0</v>
      </c>
      <c r="G42" s="36">
        <v>0</v>
      </c>
      <c r="H42" s="37">
        <v>0</v>
      </c>
      <c r="I42" s="38">
        <v>500</v>
      </c>
      <c r="J42" s="38">
        <f t="shared" ref="J42:J53" si="1">E42-(F42+H42+I42)</f>
        <v>14500</v>
      </c>
      <c r="K42" s="12"/>
    </row>
    <row r="43" spans="1:11" x14ac:dyDescent="0.25">
      <c r="A43" s="1" t="s">
        <v>3</v>
      </c>
      <c r="B43" s="33" t="s">
        <v>44</v>
      </c>
      <c r="C43" s="34" t="s">
        <v>998</v>
      </c>
      <c r="D43" s="35" t="s">
        <v>999</v>
      </c>
      <c r="E43" s="36">
        <v>5000</v>
      </c>
      <c r="F43" s="37">
        <v>1770.22</v>
      </c>
      <c r="G43" s="36">
        <v>1200</v>
      </c>
      <c r="H43" s="37">
        <v>1200</v>
      </c>
      <c r="I43" s="38">
        <v>1500</v>
      </c>
      <c r="J43" s="38">
        <f t="shared" si="1"/>
        <v>529.77999999999975</v>
      </c>
      <c r="K43" s="12"/>
    </row>
    <row r="44" spans="1:11" x14ac:dyDescent="0.25">
      <c r="A44" s="1" t="s">
        <v>3</v>
      </c>
      <c r="B44" s="33" t="s">
        <v>44</v>
      </c>
      <c r="C44" s="34" t="s">
        <v>1000</v>
      </c>
      <c r="D44" s="35" t="s">
        <v>1001</v>
      </c>
      <c r="E44" s="36">
        <v>4000</v>
      </c>
      <c r="F44" s="37">
        <v>0</v>
      </c>
      <c r="G44" s="36">
        <v>1000</v>
      </c>
      <c r="H44" s="37">
        <v>1000</v>
      </c>
      <c r="I44" s="38">
        <v>1000</v>
      </c>
      <c r="J44" s="38">
        <f t="shared" si="1"/>
        <v>2000</v>
      </c>
      <c r="K44" s="12"/>
    </row>
    <row r="45" spans="1:11" x14ac:dyDescent="0.25">
      <c r="A45" s="1" t="s">
        <v>3</v>
      </c>
      <c r="B45" s="33" t="s">
        <v>719</v>
      </c>
      <c r="C45" s="34" t="s">
        <v>23</v>
      </c>
      <c r="D45" s="35" t="s">
        <v>1002</v>
      </c>
      <c r="E45" s="36">
        <v>7000</v>
      </c>
      <c r="F45" s="37">
        <v>0</v>
      </c>
      <c r="G45" s="36">
        <v>0</v>
      </c>
      <c r="H45" s="37">
        <v>0</v>
      </c>
      <c r="I45" s="38">
        <v>7000</v>
      </c>
      <c r="J45" s="38">
        <f t="shared" si="1"/>
        <v>0</v>
      </c>
      <c r="K45" s="12"/>
    </row>
    <row r="46" spans="1:11" x14ac:dyDescent="0.25">
      <c r="A46" s="1" t="s">
        <v>3</v>
      </c>
      <c r="B46" s="33" t="s">
        <v>1003</v>
      </c>
      <c r="C46" s="34" t="s">
        <v>23</v>
      </c>
      <c r="D46" s="35" t="s">
        <v>1004</v>
      </c>
      <c r="E46" s="36">
        <v>7500</v>
      </c>
      <c r="F46" s="37">
        <v>0</v>
      </c>
      <c r="G46" s="36">
        <v>0</v>
      </c>
      <c r="H46" s="37">
        <v>0</v>
      </c>
      <c r="I46" s="38">
        <v>7500</v>
      </c>
      <c r="J46" s="38">
        <f t="shared" si="1"/>
        <v>0</v>
      </c>
      <c r="K46" s="12"/>
    </row>
    <row r="47" spans="1:11" x14ac:dyDescent="0.25">
      <c r="A47" s="1" t="s">
        <v>3</v>
      </c>
      <c r="B47" s="33" t="s">
        <v>1003</v>
      </c>
      <c r="C47" s="34" t="s">
        <v>23</v>
      </c>
      <c r="D47" s="35" t="s">
        <v>1005</v>
      </c>
      <c r="E47" s="36">
        <v>1600</v>
      </c>
      <c r="F47" s="37">
        <v>0</v>
      </c>
      <c r="G47" s="36">
        <v>0</v>
      </c>
      <c r="H47" s="37">
        <v>0</v>
      </c>
      <c r="I47" s="38">
        <v>1600</v>
      </c>
      <c r="J47" s="38">
        <f t="shared" si="1"/>
        <v>0</v>
      </c>
      <c r="K47" s="12"/>
    </row>
    <row r="48" spans="1:11" x14ac:dyDescent="0.25">
      <c r="A48" s="1" t="s">
        <v>3</v>
      </c>
      <c r="B48" s="33" t="s">
        <v>1003</v>
      </c>
      <c r="C48" s="34" t="s">
        <v>23</v>
      </c>
      <c r="D48" s="35" t="s">
        <v>1006</v>
      </c>
      <c r="E48" s="36">
        <v>12000</v>
      </c>
      <c r="F48" s="37">
        <v>0</v>
      </c>
      <c r="G48" s="36">
        <v>0</v>
      </c>
      <c r="H48" s="37">
        <v>0</v>
      </c>
      <c r="I48" s="38">
        <v>8000</v>
      </c>
      <c r="J48" s="38">
        <f t="shared" si="1"/>
        <v>4000</v>
      </c>
      <c r="K48" s="12"/>
    </row>
    <row r="49" spans="1:11" x14ac:dyDescent="0.25">
      <c r="A49" s="1" t="s">
        <v>3</v>
      </c>
      <c r="B49" s="33" t="s">
        <v>1003</v>
      </c>
      <c r="C49" s="34" t="s">
        <v>1007</v>
      </c>
      <c r="D49" s="35" t="s">
        <v>1008</v>
      </c>
      <c r="E49" s="36">
        <v>20000</v>
      </c>
      <c r="F49" s="37">
        <v>7997.16</v>
      </c>
      <c r="G49" s="36">
        <v>6000</v>
      </c>
      <c r="H49" s="37">
        <v>6000</v>
      </c>
      <c r="I49" s="38">
        <v>4000</v>
      </c>
      <c r="J49" s="38">
        <f t="shared" si="1"/>
        <v>2002.8400000000001</v>
      </c>
      <c r="K49" s="12"/>
    </row>
    <row r="50" spans="1:11" x14ac:dyDescent="0.25">
      <c r="A50" s="1" t="s">
        <v>3</v>
      </c>
      <c r="B50" s="33" t="s">
        <v>1003</v>
      </c>
      <c r="C50" s="34" t="s">
        <v>1009</v>
      </c>
      <c r="D50" s="35" t="s">
        <v>1010</v>
      </c>
      <c r="E50" s="36">
        <v>9000</v>
      </c>
      <c r="F50" s="37">
        <v>2941.22</v>
      </c>
      <c r="G50" s="36">
        <v>2000</v>
      </c>
      <c r="H50" s="37">
        <v>2000</v>
      </c>
      <c r="I50" s="38">
        <v>4037.2</v>
      </c>
      <c r="J50" s="38">
        <f t="shared" si="1"/>
        <v>21.580000000001746</v>
      </c>
      <c r="K50" s="12"/>
    </row>
    <row r="51" spans="1:11" x14ac:dyDescent="0.25">
      <c r="A51" s="1" t="s">
        <v>3</v>
      </c>
      <c r="B51" s="33" t="s">
        <v>1003</v>
      </c>
      <c r="C51" s="34" t="s">
        <v>1011</v>
      </c>
      <c r="D51" s="35" t="s">
        <v>1012</v>
      </c>
      <c r="E51" s="36">
        <v>18000</v>
      </c>
      <c r="F51" s="37">
        <v>0</v>
      </c>
      <c r="G51" s="36">
        <v>2300</v>
      </c>
      <c r="H51" s="37">
        <v>2300</v>
      </c>
      <c r="I51" s="38">
        <v>2000</v>
      </c>
      <c r="J51" s="38">
        <f t="shared" si="1"/>
        <v>13700</v>
      </c>
      <c r="K51" s="12"/>
    </row>
    <row r="52" spans="1:11" x14ac:dyDescent="0.25">
      <c r="A52" s="1" t="s">
        <v>3</v>
      </c>
      <c r="B52" s="33" t="s">
        <v>1003</v>
      </c>
      <c r="C52" s="34" t="s">
        <v>1013</v>
      </c>
      <c r="D52" s="35" t="s">
        <v>1014</v>
      </c>
      <c r="E52" s="36">
        <v>2500</v>
      </c>
      <c r="F52" s="37">
        <v>0</v>
      </c>
      <c r="G52" s="36">
        <v>1000</v>
      </c>
      <c r="H52" s="37">
        <v>1000</v>
      </c>
      <c r="I52" s="38">
        <v>500</v>
      </c>
      <c r="J52" s="38">
        <f t="shared" si="1"/>
        <v>1000</v>
      </c>
      <c r="K52" s="12"/>
    </row>
    <row r="53" spans="1:11" ht="13.8" thickBot="1" x14ac:dyDescent="0.3">
      <c r="A53" s="1" t="s">
        <v>3</v>
      </c>
      <c r="B53" s="33" t="s">
        <v>1003</v>
      </c>
      <c r="C53" s="34" t="s">
        <v>1015</v>
      </c>
      <c r="D53" s="35" t="s">
        <v>1016</v>
      </c>
      <c r="E53" s="36">
        <v>22000</v>
      </c>
      <c r="F53" s="37">
        <v>0</v>
      </c>
      <c r="G53" s="36">
        <v>4000</v>
      </c>
      <c r="H53" s="37">
        <v>4000</v>
      </c>
      <c r="I53" s="38">
        <v>6000</v>
      </c>
      <c r="J53" s="38">
        <f t="shared" si="1"/>
        <v>12000</v>
      </c>
      <c r="K53" s="12"/>
    </row>
    <row r="54" spans="1:11" ht="13.8" thickBot="1" x14ac:dyDescent="0.3">
      <c r="A54" s="1" t="s">
        <v>3</v>
      </c>
      <c r="B54" s="28" t="s">
        <v>886</v>
      </c>
      <c r="C54" s="29"/>
      <c r="D54" s="30"/>
      <c r="E54" s="31">
        <v>123600</v>
      </c>
      <c r="F54" s="32">
        <v>12708.59</v>
      </c>
      <c r="G54" s="31">
        <v>17500</v>
      </c>
      <c r="H54" s="32">
        <v>17500</v>
      </c>
      <c r="I54" s="32">
        <v>43637.2</v>
      </c>
      <c r="J54" s="32">
        <v>49754.21</v>
      </c>
      <c r="K54" s="12"/>
    </row>
    <row r="55" spans="1:11" ht="13.8" thickBot="1" x14ac:dyDescent="0.3">
      <c r="A55" s="1" t="s">
        <v>3</v>
      </c>
      <c r="B55" s="28" t="s">
        <v>314</v>
      </c>
      <c r="C55" s="29"/>
      <c r="D55" s="30"/>
      <c r="E55" s="31"/>
      <c r="F55" s="32"/>
      <c r="G55" s="31"/>
      <c r="H55" s="32"/>
      <c r="I55" s="32"/>
      <c r="J55" s="32"/>
      <c r="K55" s="12"/>
    </row>
    <row r="56" spans="1:11" ht="13.8" thickBot="1" x14ac:dyDescent="0.3">
      <c r="A56" s="1" t="s">
        <v>3</v>
      </c>
      <c r="B56" s="33" t="s">
        <v>44</v>
      </c>
      <c r="C56" s="34" t="s">
        <v>1017</v>
      </c>
      <c r="D56" s="35" t="s">
        <v>1018</v>
      </c>
      <c r="E56" s="36">
        <v>17000</v>
      </c>
      <c r="F56" s="37">
        <v>0</v>
      </c>
      <c r="G56" s="36">
        <v>15000</v>
      </c>
      <c r="H56" s="37">
        <v>15000</v>
      </c>
      <c r="I56" s="38">
        <v>16000</v>
      </c>
      <c r="J56" s="38">
        <f>E56-(F56+H56+I56)</f>
        <v>-14000</v>
      </c>
      <c r="K56" s="12"/>
    </row>
    <row r="57" spans="1:11" ht="13.8" thickBot="1" x14ac:dyDescent="0.3">
      <c r="A57" s="1" t="s">
        <v>3</v>
      </c>
      <c r="B57" s="28" t="s">
        <v>347</v>
      </c>
      <c r="C57" s="29"/>
      <c r="D57" s="30"/>
      <c r="E57" s="31">
        <v>17000</v>
      </c>
      <c r="F57" s="32">
        <v>0</v>
      </c>
      <c r="G57" s="31">
        <v>15000</v>
      </c>
      <c r="H57" s="32">
        <v>15000</v>
      </c>
      <c r="I57" s="32">
        <v>16000</v>
      </c>
      <c r="J57" s="32">
        <v>-14000</v>
      </c>
      <c r="K57" s="12"/>
    </row>
    <row r="58" spans="1:11" ht="13.8" thickBot="1" x14ac:dyDescent="0.3">
      <c r="A58" s="1" t="s">
        <v>3</v>
      </c>
      <c r="B58" s="39"/>
      <c r="C58" s="40"/>
      <c r="D58" s="41" t="s">
        <v>103</v>
      </c>
      <c r="E58" s="42">
        <f>SUM(E12:E57)/2</f>
        <v>10210032</v>
      </c>
      <c r="F58" s="43">
        <f>SUM(F12:F57)/2</f>
        <v>174753.18999999997</v>
      </c>
      <c r="G58" s="42">
        <f>SUM(G12:G57)/2</f>
        <v>310560</v>
      </c>
      <c r="H58" s="44">
        <f>SUM(H12:H57)/2</f>
        <v>1205374</v>
      </c>
      <c r="I58" s="44">
        <f>SUM(I12:I57)/2</f>
        <v>2171637.2000000002</v>
      </c>
      <c r="J58" s="44">
        <f>E58-(F58+H58+I58)</f>
        <v>6658267.6099999994</v>
      </c>
      <c r="K58" s="45"/>
    </row>
    <row r="59" spans="1:11" x14ac:dyDescent="0.25">
      <c r="A59" s="1" t="s">
        <v>3</v>
      </c>
      <c r="B59" s="46" t="s">
        <v>1019</v>
      </c>
      <c r="C59" s="13"/>
      <c r="E59" s="12"/>
      <c r="F59" s="12"/>
      <c r="G59" s="12"/>
      <c r="H59" s="12"/>
      <c r="I59" s="12"/>
      <c r="J59" s="12"/>
      <c r="K5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SUMÁŘ</vt:lpstr>
      <vt:lpstr>Kap. 01</vt:lpstr>
      <vt:lpstr>Kap. 02</vt:lpstr>
      <vt:lpstr>Kap. 03</vt:lpstr>
      <vt:lpstr>Kap. 04</vt:lpstr>
      <vt:lpstr>Kap. 05</vt:lpstr>
      <vt:lpstr>Kap. 06</vt:lpstr>
      <vt:lpstr>Kap. 07</vt:lpstr>
      <vt:lpstr>Kap. 08</vt:lpstr>
      <vt:lpstr>Kap. 09</vt:lpstr>
      <vt:lpstr>Kap. 10</vt:lpstr>
      <vt:lpstr>'Kap. 01'!Názvy_tisku</vt:lpstr>
      <vt:lpstr>'Kap. 02'!Názvy_tisku</vt:lpstr>
      <vt:lpstr>'Kap. 03'!Názvy_tisku</vt:lpstr>
      <vt:lpstr>'Kap. 04'!Názvy_tisku</vt:lpstr>
      <vt:lpstr>'Kap. 05'!Názvy_tisku</vt:lpstr>
      <vt:lpstr>'Kap. 06'!Názvy_tisku</vt:lpstr>
      <vt:lpstr>'Kap. 07'!Názvy_tisku</vt:lpstr>
      <vt:lpstr>'Kap. 08'!Názvy_tisku</vt:lpstr>
      <vt:lpstr>'Kap. 09'!Názvy_tisku</vt:lpstr>
      <vt:lpstr>'Kap. 02'!Oblast_tisku</vt:lpstr>
      <vt:lpstr>'Kap. 05'!Oblast_tisku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2017-12-04T13:26:13Z</dcterms:modified>
</cp:coreProperties>
</file>