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4\ZHMP\"/>
    </mc:Choice>
  </mc:AlternateContent>
  <xr:revisionPtr revIDLastSave="0" documentId="8_{1EAFC178-0F5A-4E5A-9E23-53CD9C7B175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Limity zaměstanci 2024" sheetId="1" r:id="rId1"/>
    <sheet name="Limity platy 2024" sheetId="2" r:id="rId2"/>
  </sheets>
  <definedNames>
    <definedName name="_xlnm.Print_Titles" localSheetId="1">'Limity platy 2024'!$3:$6</definedName>
    <definedName name="_xlnm.Print_Titles" localSheetId="0">'Limity zaměstanci 2024'!$7:$10</definedName>
    <definedName name="_xlnm.Print_Area" localSheetId="1">'Limity platy 2024'!$A$1:$D$78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2" l="1"/>
  <c r="C76" i="1" l="1"/>
  <c r="C14" i="2" l="1"/>
  <c r="C18" i="1"/>
  <c r="C18" i="2"/>
  <c r="C20" i="1"/>
  <c r="C16" i="2"/>
  <c r="D64" i="2"/>
  <c r="B47" i="2" l="1"/>
  <c r="B51" i="1" l="1"/>
  <c r="C67" i="1"/>
  <c r="B71" i="2" l="1"/>
  <c r="C75" i="2"/>
  <c r="C74" i="2"/>
  <c r="D71" i="2"/>
  <c r="C73" i="2"/>
  <c r="C71" i="2" l="1"/>
  <c r="C12" i="2"/>
  <c r="D11" i="2" l="1"/>
  <c r="C63" i="2" l="1"/>
  <c r="D13" i="2" l="1"/>
  <c r="D15" i="2"/>
  <c r="D24" i="2"/>
  <c r="D25" i="2"/>
  <c r="D26" i="2"/>
  <c r="D27" i="2"/>
  <c r="D28" i="2"/>
  <c r="D29" i="2"/>
  <c r="D30" i="2"/>
  <c r="D31" i="2"/>
  <c r="D32" i="2"/>
  <c r="D23" i="2"/>
  <c r="D22" i="2"/>
  <c r="D21" i="2"/>
  <c r="D20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11" i="1"/>
  <c r="D12" i="1"/>
  <c r="D13" i="1"/>
  <c r="D14" i="1"/>
  <c r="D15" i="1"/>
  <c r="D16" i="1"/>
  <c r="D17" i="1"/>
  <c r="D19" i="1"/>
  <c r="D22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43" i="1"/>
  <c r="D44" i="1"/>
  <c r="D45" i="1"/>
  <c r="D4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8" i="1"/>
  <c r="C10" i="2" l="1"/>
  <c r="B69" i="2"/>
  <c r="C73" i="1" l="1"/>
  <c r="C72" i="1"/>
  <c r="D69" i="2" l="1"/>
  <c r="D74" i="1"/>
  <c r="B74" i="1"/>
</calcChain>
</file>

<file path=xl/sharedStrings.xml><?xml version="1.0" encoding="utf-8"?>
<sst xmlns="http://schemas.openxmlformats.org/spreadsheetml/2006/main" count="160" uniqueCount="94">
  <si>
    <t>Přepoč. osoby</t>
  </si>
  <si>
    <t>Návrh</t>
  </si>
  <si>
    <t>ROPID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</si>
  <si>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</si>
  <si>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</si>
  <si>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</si>
  <si>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</si>
  <si>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</si>
  <si>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</si>
  <si>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</si>
  <si>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</si>
  <si>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Botanická zahrada hl.m. Prahy</t>
  </si>
  <si>
    <t>Zoologická zahrada hl.m. Prahy</t>
  </si>
  <si>
    <t>Domov pro seniory Ďáblice</t>
  </si>
  <si>
    <t>Domov pro seniory Malešice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</si>
  <si>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</si>
  <si>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</si>
  <si>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</si>
  <si>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</si>
  <si>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</si>
  <si>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</si>
  <si>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ICOZP Horní Poustevna</t>
  </si>
  <si>
    <t>DZR Krásná Lípa</t>
  </si>
  <si>
    <t>DOZP Kytlice</t>
  </si>
  <si>
    <t>DOZP Leontýn</t>
  </si>
  <si>
    <t>DOZP Lochovice</t>
  </si>
  <si>
    <t>ICSS Odlochovice</t>
  </si>
  <si>
    <t>DZR Terezín</t>
  </si>
  <si>
    <t>Domov Zvíkovecká kytička</t>
  </si>
  <si>
    <t>Centrum sociálních služeb Praha</t>
  </si>
  <si>
    <t>Domov pro seniory Hortenzie</t>
  </si>
  <si>
    <t>Domov Maxov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</si>
  <si>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</si>
  <si>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</si>
  <si>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</si>
  <si>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</si>
  <si>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</si>
  <si>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</si>
  <si>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</si>
  <si>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</si>
  <si>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</si>
  <si>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</si>
  <si>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</si>
  <si>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</si>
  <si>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</si>
  <si>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</si>
  <si>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</si>
  <si>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</si>
  <si>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</si>
  <si>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</si>
  <si>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</si>
  <si>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</si>
  <si>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</si>
  <si>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</si>
  <si>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</si>
  <si>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</si>
  <si>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</si>
  <si>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</si>
  <si>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</si>
  <si>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</si>
  <si>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</si>
  <si>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</si>
  <si>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</si>
  <si>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</si>
  <si>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</si>
  <si>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</si>
  <si>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</si>
  <si>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</si>
  <si>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</si>
  <si>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</si>
  <si>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</si>
  <si>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 xml:space="preserve">PER MHMP            </t>
  </si>
  <si>
    <t xml:space="preserve">PER MHMP    </t>
  </si>
  <si>
    <t>limit 2023</t>
  </si>
  <si>
    <t>Návrh limitu počtu zaměstnanců příspěvkových organizací, Městské policie a MHMP na rok 2024</t>
  </si>
  <si>
    <t>Návrh limitu počtu zaměstnanců a limitu prostředků na platy příspěvkových organizací, Městské policie hl. m. Prahy a MHMP na rok 2024</t>
  </si>
  <si>
    <t>Návrh limitu prostředků na platy příspěvkových organizací, Městské policie a MHMP na rok 2024</t>
  </si>
  <si>
    <t>Pražská developerská společnost</t>
  </si>
  <si>
    <t>Lesy hl. m. Prahy</t>
  </si>
  <si>
    <t>Pražské společenství obnovitelné energie</t>
  </si>
  <si>
    <t>CS a DD Ch. Masarykové</t>
  </si>
  <si>
    <t>Centrum komunitních služeb Pro život</t>
  </si>
  <si>
    <t>Hřbitovy a pohřební služby hl. m. Prahy</t>
  </si>
  <si>
    <t>Metropolitní zdravotnický servis</t>
  </si>
  <si>
    <t>z toho:</t>
  </si>
  <si>
    <t>MHMP *)</t>
  </si>
  <si>
    <t xml:space="preserve">PRI MHMP </t>
  </si>
  <si>
    <t>FON MHMP</t>
  </si>
  <si>
    <t>*) zahrnuje limit prostředků na platy pro projekty EU/EHMP vč. OPPPR</t>
  </si>
  <si>
    <t>Domov Sulická           **)</t>
  </si>
  <si>
    <t>Domov Sulická         *)</t>
  </si>
  <si>
    <t>**) po sloučení DOZP Sulická s DS Krč k 1.1.2024</t>
  </si>
  <si>
    <t>*) po sloučení DOZP Sulická s DS Krč k 1.1.2024</t>
  </si>
  <si>
    <t>Příloha č. 5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</si>
</sst>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FF0000"/>
      <name val="Arial CE"/>
      <charset val="238"/>
    </font>
    <font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1" fontId="1" fillId="0" borderId="0" xfId="0" applyNumberFormat="1" applyFont="1"/>
    <xf numFmtId="1" fontId="0" fillId="0" borderId="0" xfId="0" applyNumberFormat="1"/>
    <xf numFmtId="164" fontId="5" fillId="0" borderId="1" xfId="0" applyNumberFormat="1" applyFont="1" applyBorder="1"/>
    <xf numFmtId="0" fontId="4" fillId="0" borderId="0" xfId="0" applyFont="1"/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4" fillId="0" borderId="4" xfId="0" applyFont="1" applyBorder="1"/>
    <xf numFmtId="165" fontId="5" fillId="0" borderId="5" xfId="0" applyNumberFormat="1" applyFont="1" applyBorder="1"/>
    <xf numFmtId="164" fontId="5" fillId="0" borderId="6" xfId="0" applyNumberFormat="1" applyFont="1" applyBorder="1"/>
    <xf numFmtId="1" fontId="4" fillId="0" borderId="0" xfId="0" applyNumberFormat="1" applyFont="1"/>
    <xf numFmtId="165" fontId="5" fillId="0" borderId="7" xfId="0" applyNumberFormat="1" applyFont="1" applyBorder="1"/>
    <xf numFmtId="164" fontId="5" fillId="0" borderId="5" xfId="0" applyNumberFormat="1" applyFont="1" applyBorder="1"/>
    <xf numFmtId="0" fontId="4" fillId="0" borderId="8" xfId="0" applyFont="1" applyBorder="1"/>
    <xf numFmtId="164" fontId="4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164" fontId="5" fillId="0" borderId="0" xfId="0" applyNumberFormat="1" applyFont="1"/>
    <xf numFmtId="164" fontId="5" fillId="0" borderId="9" xfId="0" applyNumberFormat="1" applyFont="1" applyBorder="1"/>
    <xf numFmtId="0" fontId="3" fillId="0" borderId="0" xfId="0" applyFont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164" fontId="5" fillId="0" borderId="12" xfId="0" applyNumberFormat="1" applyFont="1" applyBorder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4" fillId="0" borderId="7" xfId="0" applyFont="1" applyBorder="1"/>
    <xf numFmtId="164" fontId="5" fillId="0" borderId="7" xfId="0" applyNumberFormat="1" applyFont="1" applyBorder="1"/>
    <xf numFmtId="0" fontId="4" fillId="0" borderId="5" xfId="0" applyFont="1" applyBorder="1"/>
    <xf numFmtId="164" fontId="5" fillId="0" borderId="5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3" xfId="0" applyFont="1" applyBorder="1"/>
    <xf numFmtId="0" fontId="4" fillId="0" borderId="6" xfId="0" applyFont="1" applyBorder="1"/>
    <xf numFmtId="165" fontId="5" fillId="0" borderId="6" xfId="0" applyNumberFormat="1" applyFont="1" applyBorder="1"/>
    <xf numFmtId="0" fontId="13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16" fillId="0" borderId="0" xfId="0" applyNumberFormat="1" applyFont="1" applyProtection="1">
      <protection locked="0"/>
    </xf>
    <xf numFmtId="0" fontId="9" fillId="0" borderId="2" xfId="0" applyFont="1" applyBorder="1" applyAlignment="1" applyProtection="1">
      <alignment horizontal="centerContinuous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Continuous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Continuous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3" fontId="4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164" fontId="15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4" xfId="0" applyFont="1" applyBorder="1"/>
    <xf numFmtId="165" fontId="5" fillId="0" borderId="13" xfId="0" applyNumberFormat="1" applyFont="1" applyBorder="1"/>
    <xf numFmtId="164" fontId="5" fillId="0" borderId="13" xfId="0" applyNumberFormat="1" applyFont="1" applyBorder="1"/>
    <xf numFmtId="165" fontId="17" fillId="0" borderId="5" xfId="0" applyNumberFormat="1" applyFont="1" applyBorder="1"/>
    <xf numFmtId="164" fontId="17" fillId="0" borderId="9" xfId="0" applyNumberFormat="1" applyFont="1" applyBorder="1"/>
    <xf numFmtId="164" fontId="17" fillId="0" borderId="5" xfId="0" applyNumberFormat="1" applyFont="1" applyBorder="1"/>
    <xf numFmtId="0" fontId="4" fillId="0" borderId="3" xfId="0" applyFont="1" applyBorder="1"/>
    <xf numFmtId="164" fontId="5" fillId="0" borderId="3" xfId="0" applyNumberFormat="1" applyFont="1" applyBorder="1"/>
    <xf numFmtId="0" fontId="4" fillId="0" borderId="15" xfId="0" applyFont="1" applyBorder="1"/>
    <xf numFmtId="164" fontId="5" fillId="0" borderId="15" xfId="0" applyNumberFormat="1" applyFont="1" applyBorder="1"/>
    <xf numFmtId="164" fontId="5" fillId="2" borderId="6" xfId="0" applyNumberFormat="1" applyFont="1" applyFill="1" applyBorder="1"/>
    <xf numFmtId="0" fontId="18" fillId="0" borderId="0" xfId="0" applyFont="1" applyAlignment="1">
      <alignment horizontal="center"/>
    </xf>
    <xf numFmtId="0" fontId="4" fillId="2" borderId="5" xfId="0" applyFont="1" applyFill="1" applyBorder="1"/>
    <xf numFmtId="164" fontId="5" fillId="2" borderId="5" xfId="0" applyNumberFormat="1" applyFont="1" applyFill="1" applyBorder="1"/>
    <xf numFmtId="0" fontId="4" fillId="2" borderId="4" xfId="0" applyFont="1" applyFill="1" applyBorder="1"/>
    <xf numFmtId="165" fontId="5" fillId="2" borderId="5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2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5" sqref="A5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4" ht="15.75" x14ac:dyDescent="0.25">
      <c r="A1" s="97" t="s">
        <v>93</v>
      </c>
    </row>
    <row r="2" spans="1:4" x14ac:dyDescent="0.2">
      <c r="A2" s="1"/>
    </row>
    <row r="3" spans="1:4" x14ac:dyDescent="0.2">
      <c r="A3" s="85" t="s">
        <v>75</v>
      </c>
      <c r="B3" s="85"/>
      <c r="C3" s="85"/>
      <c r="D3" s="85"/>
    </row>
    <row r="4" spans="1:4" ht="21" customHeight="1" x14ac:dyDescent="0.2">
      <c r="A4" s="85"/>
      <c r="B4" s="85"/>
      <c r="C4" s="85"/>
      <c r="D4" s="85"/>
    </row>
    <row r="5" spans="1:4" ht="18.75" x14ac:dyDescent="0.3">
      <c r="A5" s="77"/>
      <c r="B5" s="77"/>
      <c r="C5" s="77"/>
      <c r="D5" s="77"/>
    </row>
    <row r="6" spans="1:4" ht="15.75" x14ac:dyDescent="0.2">
      <c r="A6" s="86" t="s">
        <v>74</v>
      </c>
      <c r="B6" s="86"/>
      <c r="C6" s="86"/>
      <c r="D6" s="86"/>
    </row>
    <row r="7" spans="1:4" ht="19.5" thickBot="1" x14ac:dyDescent="0.35">
      <c r="A7" s="6"/>
      <c r="B7" s="7"/>
      <c r="C7" s="23"/>
      <c r="D7" s="27" t="s">
        <v>0</v>
      </c>
    </row>
    <row r="8" spans="1:4" ht="15.75" customHeight="1" x14ac:dyDescent="0.2">
      <c r="A8" s="87" t="s">
        <v>38</v>
      </c>
      <c r="B8" s="8" t="s">
        <v>65</v>
      </c>
      <c r="C8" s="9" t="s">
        <v>68</v>
      </c>
      <c r="D8" s="9" t="s">
        <v>1</v>
      </c>
    </row>
    <row r="9" spans="1:4" ht="14.25" x14ac:dyDescent="0.2">
      <c r="A9" s="88"/>
      <c r="B9" s="10" t="s">
        <v>64</v>
      </c>
      <c r="C9" s="11" t="s">
        <v>32</v>
      </c>
      <c r="D9" s="11" t="s">
        <v>66</v>
      </c>
    </row>
    <row r="10" spans="1:4" ht="15" thickBot="1" x14ac:dyDescent="0.25">
      <c r="A10" s="89"/>
      <c r="B10" s="12" t="s">
        <v>73</v>
      </c>
      <c r="C10" s="13"/>
      <c r="D10" s="13">
        <v>2024</v>
      </c>
    </row>
    <row r="11" spans="1:4" ht="15.75" x14ac:dyDescent="0.25">
      <c r="A11" s="28" t="s">
        <v>60</v>
      </c>
      <c r="B11" s="18">
        <v>249.5</v>
      </c>
      <c r="C11" s="18">
        <v>0</v>
      </c>
      <c r="D11" s="26">
        <f t="shared" ref="D11:D41" si="0">SUM(B11:C11)</f>
        <v>249.5</v>
      </c>
    </row>
    <row r="12" spans="1:4" ht="15.75" x14ac:dyDescent="0.25">
      <c r="A12" s="66" t="s">
        <v>77</v>
      </c>
      <c r="B12" s="67">
        <v>31.7</v>
      </c>
      <c r="C12" s="67">
        <v>0</v>
      </c>
      <c r="D12" s="26">
        <f t="shared" si="0"/>
        <v>31.7</v>
      </c>
    </row>
    <row r="13" spans="1:4" ht="15.75" x14ac:dyDescent="0.25">
      <c r="A13" s="14" t="s">
        <v>11</v>
      </c>
      <c r="B13" s="15">
        <v>109</v>
      </c>
      <c r="C13" s="15">
        <v>2</v>
      </c>
      <c r="D13" s="26">
        <f t="shared" si="0"/>
        <v>111</v>
      </c>
    </row>
    <row r="14" spans="1:4" ht="15.75" x14ac:dyDescent="0.25">
      <c r="A14" s="14" t="s">
        <v>12</v>
      </c>
      <c r="B14" s="15">
        <v>249</v>
      </c>
      <c r="C14" s="15">
        <v>0</v>
      </c>
      <c r="D14" s="26">
        <f t="shared" si="0"/>
        <v>249</v>
      </c>
    </row>
    <row r="15" spans="1:4" ht="15.75" x14ac:dyDescent="0.25">
      <c r="A15" s="14" t="s">
        <v>78</v>
      </c>
      <c r="B15" s="15">
        <v>238</v>
      </c>
      <c r="C15" s="15">
        <v>0</v>
      </c>
      <c r="D15" s="26">
        <f t="shared" si="0"/>
        <v>238</v>
      </c>
    </row>
    <row r="16" spans="1:4" ht="15.75" x14ac:dyDescent="0.25">
      <c r="A16" s="14" t="s">
        <v>79</v>
      </c>
      <c r="B16" s="15">
        <v>10</v>
      </c>
      <c r="C16" s="15">
        <v>0</v>
      </c>
      <c r="D16" s="26">
        <f t="shared" si="0"/>
        <v>10</v>
      </c>
    </row>
    <row r="17" spans="1:4" ht="15.75" x14ac:dyDescent="0.25">
      <c r="A17" s="14" t="s">
        <v>2</v>
      </c>
      <c r="B17" s="15">
        <v>116.5</v>
      </c>
      <c r="C17" s="15">
        <v>0.5</v>
      </c>
      <c r="D17" s="26">
        <f t="shared" si="0"/>
        <v>117</v>
      </c>
    </row>
    <row r="18" spans="1:4" ht="18" customHeight="1" x14ac:dyDescent="0.25">
      <c r="A18" s="14" t="s">
        <v>54</v>
      </c>
      <c r="B18" s="69">
        <v>585</v>
      </c>
      <c r="C18" s="69">
        <f>D18-B18</f>
        <v>39</v>
      </c>
      <c r="D18" s="70">
        <v>624</v>
      </c>
    </row>
    <row r="19" spans="1:4" ht="15.75" customHeight="1" x14ac:dyDescent="0.25">
      <c r="A19" s="14" t="s">
        <v>51</v>
      </c>
      <c r="B19" s="69">
        <v>102</v>
      </c>
      <c r="C19" s="69">
        <v>0</v>
      </c>
      <c r="D19" s="70">
        <f t="shared" si="0"/>
        <v>102</v>
      </c>
    </row>
    <row r="20" spans="1:4" s="22" customFormat="1" ht="17.25" customHeight="1" x14ac:dyDescent="0.25">
      <c r="A20" s="14" t="s">
        <v>52</v>
      </c>
      <c r="B20" s="69">
        <v>109.5</v>
      </c>
      <c r="C20" s="69">
        <f>D20-B20</f>
        <v>10.5</v>
      </c>
      <c r="D20" s="70">
        <v>120</v>
      </c>
    </row>
    <row r="21" spans="1:4" s="22" customFormat="1" ht="17.25" customHeight="1" x14ac:dyDescent="0.25">
      <c r="A21" s="14" t="s">
        <v>83</v>
      </c>
      <c r="B21" s="69">
        <v>10</v>
      </c>
      <c r="C21" s="69">
        <v>0</v>
      </c>
      <c r="D21" s="70">
        <v>10</v>
      </c>
    </row>
    <row r="22" spans="1:4" s="22" customFormat="1" ht="15" customHeight="1" x14ac:dyDescent="0.25">
      <c r="A22" s="14" t="s">
        <v>53</v>
      </c>
      <c r="B22" s="69">
        <v>10</v>
      </c>
      <c r="C22" s="69">
        <v>0</v>
      </c>
      <c r="D22" s="70">
        <f t="shared" si="0"/>
        <v>10</v>
      </c>
    </row>
    <row r="23" spans="1:4" s="22" customFormat="1" ht="15" customHeight="1" x14ac:dyDescent="0.25">
      <c r="A23" s="14" t="s">
        <v>80</v>
      </c>
      <c r="B23" s="69">
        <v>50</v>
      </c>
      <c r="C23" s="69">
        <v>0</v>
      </c>
      <c r="D23" s="70">
        <v>50</v>
      </c>
    </row>
    <row r="24" spans="1:4" s="22" customFormat="1" ht="15.75" x14ac:dyDescent="0.25">
      <c r="A24" s="80" t="s">
        <v>59</v>
      </c>
      <c r="B24" s="81">
        <v>160</v>
      </c>
      <c r="C24" s="15">
        <v>0</v>
      </c>
      <c r="D24" s="26">
        <f t="shared" si="0"/>
        <v>160</v>
      </c>
    </row>
    <row r="25" spans="1:4" s="22" customFormat="1" ht="15.75" x14ac:dyDescent="0.25">
      <c r="A25" s="14" t="s">
        <v>30</v>
      </c>
      <c r="B25" s="15">
        <v>42</v>
      </c>
      <c r="C25" s="15">
        <v>0</v>
      </c>
      <c r="D25" s="26">
        <f t="shared" si="0"/>
        <v>42</v>
      </c>
    </row>
    <row r="26" spans="1:4" s="22" customFormat="1" ht="15.75" x14ac:dyDescent="0.25">
      <c r="A26" s="14" t="s">
        <v>16</v>
      </c>
      <c r="B26" s="15">
        <v>186</v>
      </c>
      <c r="C26" s="15">
        <v>1</v>
      </c>
      <c r="D26" s="26">
        <f t="shared" si="0"/>
        <v>187</v>
      </c>
    </row>
    <row r="27" spans="1:4" s="22" customFormat="1" ht="15.75" x14ac:dyDescent="0.25">
      <c r="A27" s="14" t="s">
        <v>15</v>
      </c>
      <c r="B27" s="15">
        <v>125.3</v>
      </c>
      <c r="C27" s="15">
        <v>5</v>
      </c>
      <c r="D27" s="26">
        <f t="shared" si="0"/>
        <v>130.30000000000001</v>
      </c>
    </row>
    <row r="28" spans="1:4" s="22" customFormat="1" ht="15.75" x14ac:dyDescent="0.25">
      <c r="A28" s="14" t="s">
        <v>17</v>
      </c>
      <c r="B28" s="15">
        <v>176</v>
      </c>
      <c r="C28" s="15">
        <v>2</v>
      </c>
      <c r="D28" s="26">
        <f t="shared" si="0"/>
        <v>178</v>
      </c>
    </row>
    <row r="29" spans="1:4" s="22" customFormat="1" ht="15.75" x14ac:dyDescent="0.25">
      <c r="A29" s="14" t="s">
        <v>13</v>
      </c>
      <c r="B29" s="15">
        <v>120</v>
      </c>
      <c r="C29" s="15">
        <v>5</v>
      </c>
      <c r="D29" s="26">
        <f t="shared" si="0"/>
        <v>125</v>
      </c>
    </row>
    <row r="30" spans="1:4" s="22" customFormat="1" ht="15.75" x14ac:dyDescent="0.25">
      <c r="A30" s="14" t="s">
        <v>69</v>
      </c>
      <c r="B30" s="15">
        <v>135.5</v>
      </c>
      <c r="C30" s="15">
        <v>1</v>
      </c>
      <c r="D30" s="26">
        <f t="shared" si="0"/>
        <v>136.5</v>
      </c>
    </row>
    <row r="31" spans="1:4" s="22" customFormat="1" ht="15.75" x14ac:dyDescent="0.25">
      <c r="A31" s="14" t="s">
        <v>18</v>
      </c>
      <c r="B31" s="15">
        <v>120</v>
      </c>
      <c r="C31" s="15">
        <v>7</v>
      </c>
      <c r="D31" s="26">
        <f t="shared" si="0"/>
        <v>127</v>
      </c>
    </row>
    <row r="32" spans="1:4" s="22" customFormat="1" ht="15.75" x14ac:dyDescent="0.25">
      <c r="A32" s="14" t="s">
        <v>14</v>
      </c>
      <c r="B32" s="15">
        <v>135</v>
      </c>
      <c r="C32" s="15">
        <v>2</v>
      </c>
      <c r="D32" s="26">
        <f t="shared" si="0"/>
        <v>137</v>
      </c>
    </row>
    <row r="33" spans="1:4" s="22" customFormat="1" ht="15.75" x14ac:dyDescent="0.25">
      <c r="A33" s="14" t="s">
        <v>46</v>
      </c>
      <c r="B33" s="15">
        <v>219</v>
      </c>
      <c r="C33" s="15">
        <v>-19</v>
      </c>
      <c r="D33" s="26">
        <f t="shared" si="0"/>
        <v>200</v>
      </c>
    </row>
    <row r="34" spans="1:4" s="22" customFormat="1" ht="15.75" x14ac:dyDescent="0.25">
      <c r="A34" s="14" t="s">
        <v>20</v>
      </c>
      <c r="B34" s="15">
        <v>100</v>
      </c>
      <c r="C34" s="15">
        <v>1</v>
      </c>
      <c r="D34" s="26">
        <f t="shared" si="0"/>
        <v>101</v>
      </c>
    </row>
    <row r="35" spans="1:4" s="22" customFormat="1" ht="15.75" x14ac:dyDescent="0.25">
      <c r="A35" s="14" t="s">
        <v>19</v>
      </c>
      <c r="B35" s="15">
        <v>35</v>
      </c>
      <c r="C35" s="15">
        <v>0</v>
      </c>
      <c r="D35" s="26">
        <f t="shared" si="0"/>
        <v>35</v>
      </c>
    </row>
    <row r="36" spans="1:4" s="22" customFormat="1" ht="15.75" x14ac:dyDescent="0.25">
      <c r="A36" s="14" t="s">
        <v>22</v>
      </c>
      <c r="B36" s="15">
        <v>95.1</v>
      </c>
      <c r="C36" s="15">
        <v>1.5</v>
      </c>
      <c r="D36" s="26">
        <f t="shared" si="0"/>
        <v>96.6</v>
      </c>
    </row>
    <row r="37" spans="1:4" s="22" customFormat="1" ht="15.75" x14ac:dyDescent="0.25">
      <c r="A37" s="14" t="s">
        <v>27</v>
      </c>
      <c r="B37" s="15">
        <v>186.2</v>
      </c>
      <c r="C37" s="15">
        <v>-3.2</v>
      </c>
      <c r="D37" s="26">
        <f t="shared" si="0"/>
        <v>183</v>
      </c>
    </row>
    <row r="38" spans="1:4" s="22" customFormat="1" ht="15.75" x14ac:dyDescent="0.25">
      <c r="A38" s="14" t="s">
        <v>81</v>
      </c>
      <c r="B38" s="15">
        <v>252</v>
      </c>
      <c r="C38" s="15">
        <v>0</v>
      </c>
      <c r="D38" s="26">
        <f t="shared" si="0"/>
        <v>252</v>
      </c>
    </row>
    <row r="39" spans="1:4" s="22" customFormat="1" ht="15.75" x14ac:dyDescent="0.25">
      <c r="A39" s="14" t="s">
        <v>55</v>
      </c>
      <c r="B39" s="15">
        <v>112</v>
      </c>
      <c r="C39" s="15">
        <v>0</v>
      </c>
      <c r="D39" s="26">
        <f t="shared" si="0"/>
        <v>112</v>
      </c>
    </row>
    <row r="40" spans="1:4" s="22" customFormat="1" ht="15.75" x14ac:dyDescent="0.25">
      <c r="A40" s="14" t="s">
        <v>23</v>
      </c>
      <c r="B40" s="15">
        <v>48</v>
      </c>
      <c r="C40" s="15">
        <v>1</v>
      </c>
      <c r="D40" s="26">
        <f t="shared" si="0"/>
        <v>49</v>
      </c>
    </row>
    <row r="41" spans="1:4" s="22" customFormat="1" ht="15.75" x14ac:dyDescent="0.25">
      <c r="A41" s="14" t="s">
        <v>31</v>
      </c>
      <c r="B41" s="15">
        <v>90</v>
      </c>
      <c r="C41" s="15">
        <v>4</v>
      </c>
      <c r="D41" s="26">
        <f t="shared" si="0"/>
        <v>94</v>
      </c>
    </row>
    <row r="42" spans="1:4" s="22" customFormat="1" ht="15.75" x14ac:dyDescent="0.25">
      <c r="A42" s="14" t="s">
        <v>25</v>
      </c>
      <c r="B42" s="15">
        <v>40</v>
      </c>
      <c r="C42" s="15">
        <v>1</v>
      </c>
      <c r="D42" s="26">
        <f t="shared" ref="D42:D68" si="1">SUM(B42:C42)</f>
        <v>41</v>
      </c>
    </row>
    <row r="43" spans="1:4" s="22" customFormat="1" ht="15.75" x14ac:dyDescent="0.25">
      <c r="A43" s="14" t="s">
        <v>21</v>
      </c>
      <c r="B43" s="15">
        <v>104.3</v>
      </c>
      <c r="C43" s="15">
        <v>4.5</v>
      </c>
      <c r="D43" s="26">
        <f t="shared" si="1"/>
        <v>108.8</v>
      </c>
    </row>
    <row r="44" spans="1:4" s="22" customFormat="1" ht="15.75" x14ac:dyDescent="0.25">
      <c r="A44" s="14" t="s">
        <v>28</v>
      </c>
      <c r="B44" s="15">
        <v>62.2</v>
      </c>
      <c r="C44" s="15">
        <v>0</v>
      </c>
      <c r="D44" s="26">
        <f t="shared" si="1"/>
        <v>62.2</v>
      </c>
    </row>
    <row r="45" spans="1:4" s="22" customFormat="1" ht="15.75" x14ac:dyDescent="0.25">
      <c r="A45" s="14" t="s">
        <v>70</v>
      </c>
      <c r="B45" s="15">
        <v>61</v>
      </c>
      <c r="C45" s="15">
        <v>0</v>
      </c>
      <c r="D45" s="26">
        <f t="shared" si="1"/>
        <v>61</v>
      </c>
    </row>
    <row r="46" spans="1:4" s="22" customFormat="1" ht="15.75" x14ac:dyDescent="0.25">
      <c r="A46" s="14" t="s">
        <v>24</v>
      </c>
      <c r="B46" s="15">
        <v>71</v>
      </c>
      <c r="C46" s="15">
        <v>2</v>
      </c>
      <c r="D46" s="26">
        <f t="shared" si="1"/>
        <v>73</v>
      </c>
    </row>
    <row r="47" spans="1:4" s="22" customFormat="1" ht="15.75" x14ac:dyDescent="0.25">
      <c r="A47" s="14" t="s">
        <v>90</v>
      </c>
      <c r="B47" s="15"/>
      <c r="C47" s="15"/>
      <c r="D47" s="26">
        <v>255.3</v>
      </c>
    </row>
    <row r="48" spans="1:4" s="22" customFormat="1" ht="15.75" x14ac:dyDescent="0.25">
      <c r="A48" s="14" t="s">
        <v>26</v>
      </c>
      <c r="B48" s="15">
        <v>149.30000000000001</v>
      </c>
      <c r="C48" s="15">
        <v>4</v>
      </c>
      <c r="D48" s="26">
        <f t="shared" si="1"/>
        <v>153.30000000000001</v>
      </c>
    </row>
    <row r="49" spans="1:4" s="22" customFormat="1" ht="15.75" x14ac:dyDescent="0.25">
      <c r="A49" s="14" t="s">
        <v>48</v>
      </c>
      <c r="B49" s="81">
        <v>119</v>
      </c>
      <c r="C49" s="81">
        <v>13.3</v>
      </c>
      <c r="D49" s="26">
        <f t="shared" si="1"/>
        <v>132.30000000000001</v>
      </c>
    </row>
    <row r="50" spans="1:4" s="22" customFormat="1" ht="15.75" x14ac:dyDescent="0.25">
      <c r="A50" s="14" t="s">
        <v>29</v>
      </c>
      <c r="B50" s="15">
        <v>247</v>
      </c>
      <c r="C50" s="15">
        <v>4</v>
      </c>
      <c r="D50" s="26">
        <f t="shared" si="1"/>
        <v>251</v>
      </c>
    </row>
    <row r="51" spans="1:4" ht="15.75" x14ac:dyDescent="0.25">
      <c r="A51" s="14" t="s">
        <v>35</v>
      </c>
      <c r="B51" s="15">
        <f>467.5+3.3</f>
        <v>470.8</v>
      </c>
      <c r="C51" s="15">
        <v>3.7</v>
      </c>
      <c r="D51" s="26">
        <f t="shared" si="1"/>
        <v>474.5</v>
      </c>
    </row>
    <row r="52" spans="1:4" ht="15.75" x14ac:dyDescent="0.25">
      <c r="A52" s="14" t="s">
        <v>63</v>
      </c>
      <c r="B52" s="15">
        <v>53</v>
      </c>
      <c r="C52" s="15">
        <v>0</v>
      </c>
      <c r="D52" s="26">
        <f t="shared" si="1"/>
        <v>53</v>
      </c>
    </row>
    <row r="53" spans="1:4" ht="15.75" x14ac:dyDescent="0.25">
      <c r="A53" s="14" t="s">
        <v>3</v>
      </c>
      <c r="B53" s="15">
        <v>75.599999999999994</v>
      </c>
      <c r="C53" s="15">
        <v>0</v>
      </c>
      <c r="D53" s="26">
        <f t="shared" si="1"/>
        <v>75.599999999999994</v>
      </c>
    </row>
    <row r="54" spans="1:4" ht="15.75" x14ac:dyDescent="0.25">
      <c r="A54" s="14" t="s">
        <v>4</v>
      </c>
      <c r="B54" s="15">
        <v>185</v>
      </c>
      <c r="C54" s="15">
        <v>0</v>
      </c>
      <c r="D54" s="26">
        <f t="shared" si="1"/>
        <v>185</v>
      </c>
    </row>
    <row r="55" spans="1:4" ht="15.75" x14ac:dyDescent="0.25">
      <c r="A55" s="14" t="s">
        <v>5</v>
      </c>
      <c r="B55" s="15">
        <v>49.9</v>
      </c>
      <c r="C55" s="15">
        <v>0</v>
      </c>
      <c r="D55" s="26">
        <f t="shared" si="1"/>
        <v>49.9</v>
      </c>
    </row>
    <row r="56" spans="1:4" ht="15.75" x14ac:dyDescent="0.25">
      <c r="A56" s="14" t="s">
        <v>57</v>
      </c>
      <c r="B56" s="15">
        <v>35</v>
      </c>
      <c r="C56" s="15">
        <v>0</v>
      </c>
      <c r="D56" s="26">
        <f t="shared" si="1"/>
        <v>35</v>
      </c>
    </row>
    <row r="57" spans="1:4" ht="15.75" x14ac:dyDescent="0.25">
      <c r="A57" s="14" t="s">
        <v>6</v>
      </c>
      <c r="B57" s="15">
        <v>68</v>
      </c>
      <c r="C57" s="15">
        <v>2</v>
      </c>
      <c r="D57" s="26">
        <f t="shared" si="1"/>
        <v>70</v>
      </c>
    </row>
    <row r="58" spans="1:4" ht="15.75" x14ac:dyDescent="0.25">
      <c r="A58" s="14" t="s">
        <v>58</v>
      </c>
      <c r="B58" s="15">
        <v>55</v>
      </c>
      <c r="C58" s="15">
        <v>0.6</v>
      </c>
      <c r="D58" s="26">
        <f t="shared" si="1"/>
        <v>55.6</v>
      </c>
    </row>
    <row r="59" spans="1:4" ht="15.75" x14ac:dyDescent="0.25">
      <c r="A59" s="14" t="s">
        <v>7</v>
      </c>
      <c r="B59" s="15">
        <v>137</v>
      </c>
      <c r="C59" s="15">
        <v>0</v>
      </c>
      <c r="D59" s="26">
        <f t="shared" si="1"/>
        <v>137</v>
      </c>
    </row>
    <row r="60" spans="1:4" ht="15.75" x14ac:dyDescent="0.25">
      <c r="A60" s="14" t="s">
        <v>36</v>
      </c>
      <c r="B60" s="15">
        <v>105</v>
      </c>
      <c r="C60" s="15">
        <v>0</v>
      </c>
      <c r="D60" s="26">
        <f t="shared" si="1"/>
        <v>105</v>
      </c>
    </row>
    <row r="61" spans="1:4" ht="15.75" x14ac:dyDescent="0.25">
      <c r="A61" s="14" t="s">
        <v>56</v>
      </c>
      <c r="B61" s="15">
        <v>73</v>
      </c>
      <c r="C61" s="15">
        <v>0</v>
      </c>
      <c r="D61" s="26">
        <f t="shared" si="1"/>
        <v>73</v>
      </c>
    </row>
    <row r="62" spans="1:4" ht="15.75" x14ac:dyDescent="0.25">
      <c r="A62" s="14" t="s">
        <v>61</v>
      </c>
      <c r="B62" s="15">
        <v>135</v>
      </c>
      <c r="C62" s="15">
        <v>0</v>
      </c>
      <c r="D62" s="26">
        <f t="shared" si="1"/>
        <v>135</v>
      </c>
    </row>
    <row r="63" spans="1:4" ht="15.75" x14ac:dyDescent="0.25">
      <c r="A63" s="14" t="s">
        <v>8</v>
      </c>
      <c r="B63" s="15">
        <v>132.80000000000001</v>
      </c>
      <c r="C63" s="15">
        <v>0</v>
      </c>
      <c r="D63" s="26">
        <f t="shared" si="1"/>
        <v>132.80000000000001</v>
      </c>
    </row>
    <row r="64" spans="1:4" ht="15.75" x14ac:dyDescent="0.25">
      <c r="A64" s="14" t="s">
        <v>9</v>
      </c>
      <c r="B64" s="15">
        <v>70</v>
      </c>
      <c r="C64" s="15">
        <v>0</v>
      </c>
      <c r="D64" s="26">
        <f t="shared" si="1"/>
        <v>70</v>
      </c>
    </row>
    <row r="65" spans="1:4" ht="15.75" x14ac:dyDescent="0.25">
      <c r="A65" s="14" t="s">
        <v>62</v>
      </c>
      <c r="B65" s="15">
        <v>44</v>
      </c>
      <c r="C65" s="15">
        <v>0</v>
      </c>
      <c r="D65" s="26">
        <f t="shared" si="1"/>
        <v>44</v>
      </c>
    </row>
    <row r="66" spans="1:4" ht="15.75" x14ac:dyDescent="0.25">
      <c r="A66" s="14" t="s">
        <v>10</v>
      </c>
      <c r="B66" s="15">
        <v>20.6</v>
      </c>
      <c r="C66" s="15">
        <v>0</v>
      </c>
      <c r="D66" s="26">
        <f t="shared" si="1"/>
        <v>20.6</v>
      </c>
    </row>
    <row r="67" spans="1:4" ht="15.75" x14ac:dyDescent="0.25">
      <c r="A67" s="14" t="s">
        <v>33</v>
      </c>
      <c r="B67" s="19">
        <v>352</v>
      </c>
      <c r="C67" s="15">
        <f>D67-B67</f>
        <v>12</v>
      </c>
      <c r="D67" s="26">
        <v>364</v>
      </c>
    </row>
    <row r="68" spans="1:4" ht="20.25" customHeight="1" thickBot="1" x14ac:dyDescent="0.3">
      <c r="A68" s="29" t="s">
        <v>82</v>
      </c>
      <c r="B68" s="16">
        <v>286</v>
      </c>
      <c r="C68" s="43">
        <v>2</v>
      </c>
      <c r="D68" s="30">
        <f t="shared" si="1"/>
        <v>288</v>
      </c>
    </row>
    <row r="69" spans="1:4" ht="20.25" customHeight="1" x14ac:dyDescent="0.25">
      <c r="A69" s="24"/>
      <c r="B69" s="25"/>
      <c r="C69" s="25"/>
      <c r="D69" s="25"/>
    </row>
    <row r="70" spans="1:4" ht="20.25" customHeight="1" x14ac:dyDescent="0.25">
      <c r="A70" s="5"/>
      <c r="B70" s="25"/>
      <c r="C70" s="25"/>
      <c r="D70" s="25"/>
    </row>
    <row r="71" spans="1:4" ht="20.25" customHeight="1" thickBot="1" x14ac:dyDescent="0.3">
      <c r="A71" s="5"/>
      <c r="B71" s="25"/>
      <c r="C71" s="25"/>
      <c r="D71" s="27" t="s">
        <v>0</v>
      </c>
    </row>
    <row r="72" spans="1:4" ht="15.75" customHeight="1" x14ac:dyDescent="0.2">
      <c r="A72" s="82"/>
      <c r="B72" s="8" t="s">
        <v>65</v>
      </c>
      <c r="C72" s="9" t="str">
        <f>C8</f>
        <v>Zvýšení/</v>
      </c>
      <c r="D72" s="9" t="s">
        <v>1</v>
      </c>
    </row>
    <row r="73" spans="1:4" ht="14.25" x14ac:dyDescent="0.2">
      <c r="A73" s="83"/>
      <c r="B73" s="10" t="s">
        <v>64</v>
      </c>
      <c r="C73" s="11" t="str">
        <f>C9</f>
        <v>snížení</v>
      </c>
      <c r="D73" s="11" t="s">
        <v>66</v>
      </c>
    </row>
    <row r="74" spans="1:4" ht="15" thickBot="1" x14ac:dyDescent="0.25">
      <c r="A74" s="84"/>
      <c r="B74" s="12" t="str">
        <f>B10</f>
        <v>limit 2023</v>
      </c>
      <c r="C74" s="13"/>
      <c r="D74" s="13">
        <f>D10</f>
        <v>2024</v>
      </c>
    </row>
    <row r="75" spans="1:4" ht="15.75" x14ac:dyDescent="0.25">
      <c r="A75" s="14" t="s">
        <v>34</v>
      </c>
      <c r="B75" s="19">
        <v>2300</v>
      </c>
      <c r="C75" s="19">
        <v>0</v>
      </c>
      <c r="D75" s="19">
        <v>2300</v>
      </c>
    </row>
    <row r="76" spans="1:4" ht="16.5" thickBot="1" x14ac:dyDescent="0.3">
      <c r="A76" s="20" t="s">
        <v>72</v>
      </c>
      <c r="B76" s="4">
        <v>2326.5</v>
      </c>
      <c r="C76" s="4">
        <f>+D76-B76</f>
        <v>0</v>
      </c>
      <c r="D76" s="4">
        <v>2326.5</v>
      </c>
    </row>
    <row r="77" spans="1:4" x14ac:dyDescent="0.2">
      <c r="A77" s="24"/>
      <c r="B77" s="17"/>
      <c r="C77" s="21"/>
      <c r="D77" s="21"/>
    </row>
    <row r="78" spans="1:4" x14ac:dyDescent="0.2">
      <c r="A78" s="5" t="s">
        <v>92</v>
      </c>
      <c r="B78" s="2"/>
      <c r="C78" s="3"/>
      <c r="D78" s="3"/>
    </row>
  </sheetData>
  <sheetProtection selectLockedCells="1" selectUnlockedCells="1"/>
  <mergeCells count="4">
    <mergeCell ref="A72:A74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78" sqref="A78"/>
    </sheetView>
  </sheetViews>
  <sheetFormatPr defaultRowHeight="12.75" x14ac:dyDescent="0.2"/>
  <cols>
    <col min="1" max="1" width="33.5703125" style="31" customWidth="1"/>
    <col min="2" max="3" width="22.28515625" style="31" customWidth="1"/>
    <col min="4" max="4" width="22.28515625" style="32" customWidth="1"/>
    <col min="5" max="5" width="12.42578125" style="31" customWidth="1"/>
    <col min="6" max="6" width="15" style="63" customWidth="1"/>
    <col min="7" max="8" width="9.140625" style="31" customWidth="1"/>
    <col min="9" max="16384" width="9.140625" style="31"/>
  </cols>
  <sheetData>
    <row r="1" spans="1:9" ht="18.75" x14ac:dyDescent="0.3">
      <c r="A1" s="90"/>
      <c r="B1" s="90"/>
      <c r="C1" s="90"/>
      <c r="D1" s="65"/>
      <c r="F1" s="95"/>
    </row>
    <row r="2" spans="1:9" ht="15.75" x14ac:dyDescent="0.2">
      <c r="A2" s="96" t="s">
        <v>76</v>
      </c>
      <c r="B2" s="96"/>
      <c r="C2" s="96"/>
      <c r="D2" s="96"/>
      <c r="F2" s="95"/>
    </row>
    <row r="3" spans="1:9" ht="16.5" thickBot="1" x14ac:dyDescent="0.3">
      <c r="A3" s="32"/>
      <c r="B3" s="32"/>
      <c r="C3" s="33"/>
      <c r="D3" s="34" t="s">
        <v>37</v>
      </c>
      <c r="F3" s="95"/>
    </row>
    <row r="4" spans="1:9" ht="14.25" customHeight="1" x14ac:dyDescent="0.2">
      <c r="A4" s="91" t="s">
        <v>38</v>
      </c>
      <c r="B4" s="48" t="s">
        <v>65</v>
      </c>
      <c r="C4" s="49" t="s">
        <v>68</v>
      </c>
      <c r="D4" s="49" t="s">
        <v>1</v>
      </c>
      <c r="F4" s="94"/>
    </row>
    <row r="5" spans="1:9" ht="14.25" x14ac:dyDescent="0.2">
      <c r="A5" s="92"/>
      <c r="B5" s="50" t="s">
        <v>64</v>
      </c>
      <c r="C5" s="51" t="s">
        <v>32</v>
      </c>
      <c r="D5" s="51" t="s">
        <v>67</v>
      </c>
      <c r="F5" s="94"/>
    </row>
    <row r="6" spans="1:9" ht="14.25" customHeight="1" thickBot="1" x14ac:dyDescent="0.25">
      <c r="A6" s="93"/>
      <c r="B6" s="52" t="s">
        <v>73</v>
      </c>
      <c r="C6" s="53"/>
      <c r="D6" s="51">
        <v>2024</v>
      </c>
      <c r="F6" s="60"/>
    </row>
    <row r="7" spans="1:9" ht="15.75" x14ac:dyDescent="0.25">
      <c r="A7" s="36" t="s">
        <v>60</v>
      </c>
      <c r="B7" s="37">
        <v>161107.4</v>
      </c>
      <c r="C7" s="37">
        <v>0</v>
      </c>
      <c r="D7" s="37">
        <v>161107.4</v>
      </c>
      <c r="F7" s="61"/>
      <c r="G7" s="46"/>
      <c r="I7" s="46"/>
    </row>
    <row r="8" spans="1:9" ht="15.75" x14ac:dyDescent="0.25">
      <c r="A8" s="41" t="s">
        <v>77</v>
      </c>
      <c r="B8" s="68">
        <v>23830.400000000001</v>
      </c>
      <c r="C8" s="68">
        <v>0</v>
      </c>
      <c r="D8" s="68">
        <v>23830.400000000001</v>
      </c>
      <c r="F8" s="61"/>
      <c r="G8" s="46"/>
      <c r="I8" s="46"/>
    </row>
    <row r="9" spans="1:9" ht="15.75" x14ac:dyDescent="0.25">
      <c r="A9" s="38" t="s">
        <v>39</v>
      </c>
      <c r="B9" s="19">
        <v>56258.9</v>
      </c>
      <c r="C9" s="19">
        <v>0</v>
      </c>
      <c r="D9" s="19">
        <v>56258.9</v>
      </c>
      <c r="F9" s="61"/>
      <c r="G9" s="46"/>
      <c r="I9" s="46"/>
    </row>
    <row r="10" spans="1:9" ht="15.75" x14ac:dyDescent="0.25">
      <c r="A10" s="38" t="s">
        <v>40</v>
      </c>
      <c r="B10" s="19">
        <v>109967</v>
      </c>
      <c r="C10" s="19">
        <f>+D10-B10</f>
        <v>7986</v>
      </c>
      <c r="D10" s="19">
        <v>117953</v>
      </c>
      <c r="F10" s="61"/>
      <c r="G10" s="46"/>
      <c r="I10" s="46"/>
    </row>
    <row r="11" spans="1:9" ht="15.75" x14ac:dyDescent="0.25">
      <c r="A11" s="38" t="s">
        <v>78</v>
      </c>
      <c r="B11" s="19">
        <v>107547.3</v>
      </c>
      <c r="C11" s="19">
        <v>0</v>
      </c>
      <c r="D11" s="19">
        <f>B11+C11</f>
        <v>107547.3</v>
      </c>
      <c r="F11" s="61"/>
      <c r="G11" s="46"/>
      <c r="I11" s="46"/>
    </row>
    <row r="12" spans="1:9" ht="15.75" x14ac:dyDescent="0.25">
      <c r="A12" s="38" t="s">
        <v>79</v>
      </c>
      <c r="B12" s="19">
        <v>8499</v>
      </c>
      <c r="C12" s="19">
        <f>D12-B12</f>
        <v>-1474</v>
      </c>
      <c r="D12" s="19">
        <v>7025</v>
      </c>
      <c r="F12" s="61"/>
      <c r="G12" s="46"/>
      <c r="I12" s="46"/>
    </row>
    <row r="13" spans="1:9" ht="15.75" x14ac:dyDescent="0.25">
      <c r="A13" s="38" t="s">
        <v>2</v>
      </c>
      <c r="B13" s="19">
        <v>66794.600000000006</v>
      </c>
      <c r="C13" s="19">
        <v>300</v>
      </c>
      <c r="D13" s="19">
        <f t="shared" ref="D13:D42" si="0">SUM(B13:C13)</f>
        <v>67094.600000000006</v>
      </c>
      <c r="F13" s="61"/>
      <c r="G13" s="46"/>
      <c r="I13" s="46"/>
    </row>
    <row r="14" spans="1:9" ht="15.75" x14ac:dyDescent="0.25">
      <c r="A14" s="38" t="s">
        <v>50</v>
      </c>
      <c r="B14" s="19">
        <v>537139.5</v>
      </c>
      <c r="C14" s="19">
        <f>D14-B14</f>
        <v>57709.5</v>
      </c>
      <c r="D14" s="19">
        <v>594849</v>
      </c>
      <c r="E14" s="44"/>
      <c r="F14" s="61"/>
      <c r="G14" s="46"/>
      <c r="H14" s="46"/>
      <c r="I14" s="46"/>
    </row>
    <row r="15" spans="1:9" ht="15.75" x14ac:dyDescent="0.25">
      <c r="A15" s="38" t="s">
        <v>51</v>
      </c>
      <c r="B15" s="71">
        <v>72683.600000000006</v>
      </c>
      <c r="C15" s="71">
        <v>0</v>
      </c>
      <c r="D15" s="71">
        <f t="shared" si="0"/>
        <v>72683.600000000006</v>
      </c>
      <c r="F15" s="61"/>
      <c r="G15" s="46"/>
      <c r="H15" s="46"/>
      <c r="I15" s="46"/>
    </row>
    <row r="16" spans="1:9" ht="15.75" x14ac:dyDescent="0.25">
      <c r="A16" s="38" t="s">
        <v>52</v>
      </c>
      <c r="B16" s="19">
        <v>74037.600000000006</v>
      </c>
      <c r="C16" s="19">
        <f>D16-B16</f>
        <v>10666.5</v>
      </c>
      <c r="D16" s="19">
        <v>84704.1</v>
      </c>
      <c r="F16" s="61"/>
      <c r="G16" s="46"/>
      <c r="H16" s="46"/>
      <c r="I16" s="46"/>
    </row>
    <row r="17" spans="1:9" ht="15.75" x14ac:dyDescent="0.25">
      <c r="A17" s="38" t="s">
        <v>83</v>
      </c>
      <c r="B17" s="19">
        <v>5483.3</v>
      </c>
      <c r="C17" s="19">
        <v>0</v>
      </c>
      <c r="D17" s="19">
        <v>5483.3</v>
      </c>
      <c r="F17" s="61"/>
      <c r="G17" s="46"/>
      <c r="H17" s="46"/>
      <c r="I17" s="46"/>
    </row>
    <row r="18" spans="1:9" ht="15.75" x14ac:dyDescent="0.25">
      <c r="A18" s="38" t="s">
        <v>53</v>
      </c>
      <c r="B18" s="19">
        <v>6393.7</v>
      </c>
      <c r="C18" s="19">
        <f>D18-B18</f>
        <v>45.300000000000182</v>
      </c>
      <c r="D18" s="19">
        <v>6439</v>
      </c>
      <c r="F18" s="61"/>
      <c r="G18" s="46"/>
      <c r="H18" s="46"/>
      <c r="I18" s="46"/>
    </row>
    <row r="19" spans="1:9" ht="15.75" x14ac:dyDescent="0.25">
      <c r="A19" s="38" t="s">
        <v>80</v>
      </c>
      <c r="B19" s="19">
        <v>28080.400000000001</v>
      </c>
      <c r="C19" s="19">
        <v>0</v>
      </c>
      <c r="D19" s="19">
        <v>28080.400000000001</v>
      </c>
      <c r="F19" s="61"/>
      <c r="G19" s="46"/>
      <c r="H19" s="46"/>
      <c r="I19" s="46"/>
    </row>
    <row r="20" spans="1:9" s="35" customFormat="1" ht="15.75" x14ac:dyDescent="0.25">
      <c r="A20" s="78" t="s">
        <v>41</v>
      </c>
      <c r="B20" s="19">
        <v>72286.899999999994</v>
      </c>
      <c r="C20" s="19">
        <v>0</v>
      </c>
      <c r="D20" s="19">
        <f t="shared" si="0"/>
        <v>72286.899999999994</v>
      </c>
      <c r="F20" s="61"/>
      <c r="G20" s="46"/>
      <c r="H20" s="46"/>
      <c r="I20" s="46"/>
    </row>
    <row r="21" spans="1:9" s="35" customFormat="1" ht="15.75" x14ac:dyDescent="0.25">
      <c r="A21" s="38" t="s">
        <v>30</v>
      </c>
      <c r="B21" s="19">
        <v>21203.9</v>
      </c>
      <c r="C21" s="19">
        <v>60.6</v>
      </c>
      <c r="D21" s="19">
        <f t="shared" si="0"/>
        <v>21264.5</v>
      </c>
      <c r="F21" s="61"/>
      <c r="G21" s="46"/>
      <c r="H21" s="46"/>
      <c r="I21" s="46"/>
    </row>
    <row r="22" spans="1:9" s="35" customFormat="1" ht="15.75" x14ac:dyDescent="0.25">
      <c r="A22" s="38" t="s">
        <v>42</v>
      </c>
      <c r="B22" s="19">
        <v>95801.8</v>
      </c>
      <c r="C22" s="19">
        <v>1044.5999999999999</v>
      </c>
      <c r="D22" s="19">
        <f t="shared" si="0"/>
        <v>96846.400000000009</v>
      </c>
      <c r="F22" s="61"/>
      <c r="G22" s="46"/>
      <c r="H22" s="46"/>
      <c r="I22" s="46"/>
    </row>
    <row r="23" spans="1:9" s="35" customFormat="1" ht="15.75" x14ac:dyDescent="0.25">
      <c r="A23" s="38" t="s">
        <v>15</v>
      </c>
      <c r="B23" s="19">
        <v>60634</v>
      </c>
      <c r="C23" s="19">
        <v>2868</v>
      </c>
      <c r="D23" s="19">
        <f t="shared" si="0"/>
        <v>63502</v>
      </c>
      <c r="F23" s="61"/>
      <c r="G23" s="46"/>
      <c r="H23" s="46"/>
      <c r="I23" s="46"/>
    </row>
    <row r="24" spans="1:9" s="35" customFormat="1" ht="15.75" x14ac:dyDescent="0.25">
      <c r="A24" s="38" t="s">
        <v>17</v>
      </c>
      <c r="B24" s="19">
        <v>94968.2</v>
      </c>
      <c r="C24" s="19">
        <v>1282.8</v>
      </c>
      <c r="D24" s="19">
        <f t="shared" si="0"/>
        <v>96251</v>
      </c>
      <c r="F24" s="61"/>
      <c r="G24" s="46"/>
      <c r="H24" s="46"/>
      <c r="I24" s="46"/>
    </row>
    <row r="25" spans="1:9" s="35" customFormat="1" ht="15.75" x14ac:dyDescent="0.25">
      <c r="A25" s="38" t="s">
        <v>43</v>
      </c>
      <c r="B25" s="19">
        <v>59242.7</v>
      </c>
      <c r="C25" s="19">
        <v>2628.5</v>
      </c>
      <c r="D25" s="19">
        <f t="shared" si="0"/>
        <v>61871.199999999997</v>
      </c>
      <c r="F25" s="61"/>
      <c r="G25" s="46"/>
      <c r="H25" s="46"/>
      <c r="I25" s="46"/>
    </row>
    <row r="26" spans="1:9" s="35" customFormat="1" ht="15.75" x14ac:dyDescent="0.25">
      <c r="A26" s="38" t="s">
        <v>69</v>
      </c>
      <c r="B26" s="19">
        <v>65394.2</v>
      </c>
      <c r="C26" s="19">
        <v>483</v>
      </c>
      <c r="D26" s="19">
        <f t="shared" si="0"/>
        <v>65877.2</v>
      </c>
      <c r="F26" s="61"/>
      <c r="G26" s="46"/>
      <c r="H26" s="46"/>
      <c r="I26" s="46"/>
    </row>
    <row r="27" spans="1:9" s="35" customFormat="1" ht="15.75" x14ac:dyDescent="0.25">
      <c r="A27" s="38" t="s">
        <v>44</v>
      </c>
      <c r="B27" s="19">
        <v>63170</v>
      </c>
      <c r="C27" s="19">
        <v>3684.9</v>
      </c>
      <c r="D27" s="19">
        <f t="shared" si="0"/>
        <v>66854.899999999994</v>
      </c>
      <c r="F27" s="61"/>
      <c r="G27" s="46"/>
      <c r="H27" s="46"/>
      <c r="I27" s="46"/>
    </row>
    <row r="28" spans="1:9" s="35" customFormat="1" ht="15.75" x14ac:dyDescent="0.25">
      <c r="A28" s="38" t="s">
        <v>45</v>
      </c>
      <c r="B28" s="19">
        <v>63401.9</v>
      </c>
      <c r="C28" s="19">
        <v>1839.3</v>
      </c>
      <c r="D28" s="19">
        <f t="shared" si="0"/>
        <v>65241.200000000004</v>
      </c>
      <c r="F28" s="61"/>
      <c r="G28" s="46"/>
      <c r="H28" s="46"/>
      <c r="I28" s="46"/>
    </row>
    <row r="29" spans="1:9" s="35" customFormat="1" ht="15.75" x14ac:dyDescent="0.25">
      <c r="A29" s="38" t="s">
        <v>46</v>
      </c>
      <c r="B29" s="19">
        <v>106176.4</v>
      </c>
      <c r="C29" s="19">
        <v>-6557.3</v>
      </c>
      <c r="D29" s="19">
        <f t="shared" si="0"/>
        <v>99619.099999999991</v>
      </c>
      <c r="F29" s="61"/>
      <c r="G29" s="46"/>
      <c r="H29" s="46"/>
      <c r="I29" s="46"/>
    </row>
    <row r="30" spans="1:9" s="35" customFormat="1" ht="15.75" x14ac:dyDescent="0.25">
      <c r="A30" s="38" t="s">
        <v>20</v>
      </c>
      <c r="B30" s="19">
        <v>46338.6</v>
      </c>
      <c r="C30" s="19">
        <v>463.4</v>
      </c>
      <c r="D30" s="19">
        <f t="shared" si="0"/>
        <v>46802</v>
      </c>
      <c r="F30" s="61"/>
      <c r="G30" s="46"/>
      <c r="H30" s="46"/>
      <c r="I30" s="46"/>
    </row>
    <row r="31" spans="1:9" s="35" customFormat="1" ht="15.75" x14ac:dyDescent="0.25">
      <c r="A31" s="38" t="s">
        <v>19</v>
      </c>
      <c r="B31" s="19">
        <v>16721.599999999999</v>
      </c>
      <c r="C31" s="19">
        <v>312</v>
      </c>
      <c r="D31" s="19">
        <f t="shared" si="0"/>
        <v>17033.599999999999</v>
      </c>
      <c r="F31" s="61"/>
      <c r="G31" s="46"/>
      <c r="H31" s="46"/>
      <c r="I31" s="46"/>
    </row>
    <row r="32" spans="1:9" s="35" customFormat="1" ht="15.75" x14ac:dyDescent="0.25">
      <c r="A32" s="38" t="s">
        <v>22</v>
      </c>
      <c r="B32" s="19">
        <v>47397.3</v>
      </c>
      <c r="C32" s="19">
        <v>1837.6</v>
      </c>
      <c r="D32" s="19">
        <f t="shared" si="0"/>
        <v>49234.9</v>
      </c>
      <c r="F32" s="61"/>
      <c r="G32" s="46"/>
      <c r="H32" s="46"/>
      <c r="I32" s="46"/>
    </row>
    <row r="33" spans="1:9" s="35" customFormat="1" ht="15.75" x14ac:dyDescent="0.25">
      <c r="A33" s="38" t="s">
        <v>27</v>
      </c>
      <c r="B33" s="19">
        <v>87815.6</v>
      </c>
      <c r="C33" s="19">
        <v>4516.3999999999996</v>
      </c>
      <c r="D33" s="19">
        <f t="shared" si="0"/>
        <v>92332</v>
      </c>
      <c r="F33" s="61"/>
      <c r="G33" s="46"/>
      <c r="H33" s="46"/>
      <c r="I33" s="46"/>
    </row>
    <row r="34" spans="1:9" s="35" customFormat="1" ht="15.75" x14ac:dyDescent="0.25">
      <c r="A34" s="38" t="s">
        <v>81</v>
      </c>
      <c r="B34" s="19">
        <v>125335.4</v>
      </c>
      <c r="C34" s="19">
        <v>0</v>
      </c>
      <c r="D34" s="19">
        <f t="shared" si="0"/>
        <v>125335.4</v>
      </c>
      <c r="F34" s="61"/>
      <c r="G34" s="46"/>
      <c r="H34" s="46"/>
      <c r="I34" s="46"/>
    </row>
    <row r="35" spans="1:9" s="35" customFormat="1" ht="15.75" x14ac:dyDescent="0.25">
      <c r="A35" s="38" t="s">
        <v>55</v>
      </c>
      <c r="B35" s="19">
        <v>59106.7</v>
      </c>
      <c r="C35" s="19">
        <v>64</v>
      </c>
      <c r="D35" s="19">
        <f t="shared" si="0"/>
        <v>59170.7</v>
      </c>
      <c r="F35" s="61"/>
      <c r="G35" s="46"/>
      <c r="H35" s="46"/>
      <c r="I35" s="46"/>
    </row>
    <row r="36" spans="1:9" s="35" customFormat="1" ht="15.75" x14ac:dyDescent="0.25">
      <c r="A36" s="38" t="s">
        <v>23</v>
      </c>
      <c r="B36" s="19">
        <v>24864.2</v>
      </c>
      <c r="C36" s="19">
        <v>533.29999999999995</v>
      </c>
      <c r="D36" s="19">
        <f t="shared" si="0"/>
        <v>25397.5</v>
      </c>
      <c r="F36" s="61"/>
      <c r="G36" s="46"/>
      <c r="H36" s="46"/>
      <c r="I36" s="46"/>
    </row>
    <row r="37" spans="1:9" s="35" customFormat="1" ht="15.75" x14ac:dyDescent="0.25">
      <c r="A37" s="38" t="s">
        <v>31</v>
      </c>
      <c r="B37" s="19">
        <v>42684.9</v>
      </c>
      <c r="C37" s="19">
        <v>2047.2</v>
      </c>
      <c r="D37" s="19">
        <f t="shared" si="0"/>
        <v>44732.1</v>
      </c>
      <c r="F37" s="61"/>
      <c r="G37" s="46"/>
      <c r="H37" s="46"/>
      <c r="I37" s="46"/>
    </row>
    <row r="38" spans="1:9" s="35" customFormat="1" ht="15.75" x14ac:dyDescent="0.25">
      <c r="A38" s="38" t="s">
        <v>25</v>
      </c>
      <c r="B38" s="19">
        <v>19979.599999999999</v>
      </c>
      <c r="C38" s="19">
        <v>645.79999999999995</v>
      </c>
      <c r="D38" s="19">
        <f t="shared" si="0"/>
        <v>20625.399999999998</v>
      </c>
      <c r="F38" s="61"/>
      <c r="G38" s="46"/>
      <c r="H38" s="46"/>
      <c r="I38" s="46"/>
    </row>
    <row r="39" spans="1:9" s="35" customFormat="1" ht="15.75" x14ac:dyDescent="0.25">
      <c r="A39" s="38" t="s">
        <v>21</v>
      </c>
      <c r="B39" s="19">
        <v>50001.5</v>
      </c>
      <c r="C39" s="19">
        <v>2660.9</v>
      </c>
      <c r="D39" s="19">
        <f t="shared" si="0"/>
        <v>52662.400000000001</v>
      </c>
      <c r="F39" s="61"/>
      <c r="G39" s="46"/>
      <c r="H39" s="46"/>
      <c r="I39" s="46"/>
    </row>
    <row r="40" spans="1:9" s="35" customFormat="1" ht="15.75" x14ac:dyDescent="0.25">
      <c r="A40" s="38" t="s">
        <v>28</v>
      </c>
      <c r="B40" s="19">
        <v>32013.1</v>
      </c>
      <c r="C40" s="19">
        <v>0</v>
      </c>
      <c r="D40" s="19">
        <f t="shared" si="0"/>
        <v>32013.1</v>
      </c>
      <c r="F40" s="61"/>
      <c r="G40" s="46"/>
      <c r="H40" s="46"/>
      <c r="I40" s="46"/>
    </row>
    <row r="41" spans="1:9" s="35" customFormat="1" ht="15.75" x14ac:dyDescent="0.25">
      <c r="A41" s="38" t="s">
        <v>70</v>
      </c>
      <c r="B41" s="19">
        <v>30767.8</v>
      </c>
      <c r="C41" s="19">
        <v>115</v>
      </c>
      <c r="D41" s="19">
        <f t="shared" si="0"/>
        <v>30882.799999999999</v>
      </c>
      <c r="F41" s="61"/>
      <c r="G41" s="46"/>
      <c r="H41" s="46"/>
      <c r="I41" s="46"/>
    </row>
    <row r="42" spans="1:9" s="35" customFormat="1" ht="15.75" x14ac:dyDescent="0.25">
      <c r="A42" s="38" t="s">
        <v>24</v>
      </c>
      <c r="B42" s="19">
        <v>34745.699999999997</v>
      </c>
      <c r="C42" s="19">
        <v>979</v>
      </c>
      <c r="D42" s="19">
        <f t="shared" si="0"/>
        <v>35724.699999999997</v>
      </c>
      <c r="F42" s="61"/>
      <c r="G42" s="46"/>
      <c r="H42" s="46"/>
      <c r="I42" s="46"/>
    </row>
    <row r="43" spans="1:9" s="35" customFormat="1" ht="15.75" x14ac:dyDescent="0.25">
      <c r="A43" s="38" t="s">
        <v>89</v>
      </c>
      <c r="B43" s="79"/>
      <c r="C43" s="79"/>
      <c r="D43" s="19">
        <v>126206.39999999999</v>
      </c>
      <c r="F43" s="61"/>
      <c r="G43" s="46"/>
      <c r="H43" s="46"/>
      <c r="I43" s="46"/>
    </row>
    <row r="44" spans="1:9" s="35" customFormat="1" ht="15.75" x14ac:dyDescent="0.25">
      <c r="A44" s="38" t="s">
        <v>47</v>
      </c>
      <c r="B44" s="19">
        <v>70186.3</v>
      </c>
      <c r="C44" s="19">
        <v>1880.5</v>
      </c>
      <c r="D44" s="19">
        <f t="shared" ref="D44:D62" si="1">SUM(B44:C44)</f>
        <v>72066.8</v>
      </c>
      <c r="F44" s="61"/>
      <c r="G44" s="46"/>
      <c r="H44" s="46"/>
      <c r="I44" s="46"/>
    </row>
    <row r="45" spans="1:9" s="35" customFormat="1" ht="15.75" x14ac:dyDescent="0.25">
      <c r="A45" s="38" t="s">
        <v>48</v>
      </c>
      <c r="B45" s="79">
        <v>59098.2</v>
      </c>
      <c r="C45" s="79">
        <v>6623.5</v>
      </c>
      <c r="D45" s="19">
        <f t="shared" si="1"/>
        <v>65721.7</v>
      </c>
      <c r="F45" s="61"/>
      <c r="G45" s="46"/>
      <c r="H45" s="46"/>
      <c r="I45" s="46"/>
    </row>
    <row r="46" spans="1:9" s="35" customFormat="1" ht="15.75" x14ac:dyDescent="0.25">
      <c r="A46" s="38" t="s">
        <v>29</v>
      </c>
      <c r="B46" s="19">
        <v>127127.6</v>
      </c>
      <c r="C46" s="19">
        <v>2058.6999999999998</v>
      </c>
      <c r="D46" s="19">
        <f t="shared" si="1"/>
        <v>129186.3</v>
      </c>
      <c r="F46" s="61"/>
      <c r="G46" s="46"/>
      <c r="H46" s="46"/>
      <c r="I46" s="46"/>
    </row>
    <row r="47" spans="1:9" ht="15.75" x14ac:dyDescent="0.25">
      <c r="A47" s="38" t="s">
        <v>35</v>
      </c>
      <c r="B47" s="39">
        <f>214859.6+1185</f>
        <v>216044.6</v>
      </c>
      <c r="C47" s="19">
        <v>1303.5</v>
      </c>
      <c r="D47" s="19">
        <f t="shared" si="1"/>
        <v>217348.1</v>
      </c>
      <c r="F47" s="61"/>
      <c r="G47" s="46"/>
      <c r="I47" s="46"/>
    </row>
    <row r="48" spans="1:9" ht="15.75" x14ac:dyDescent="0.25">
      <c r="A48" s="38" t="s">
        <v>63</v>
      </c>
      <c r="B48" s="39">
        <v>24330.799999999999</v>
      </c>
      <c r="C48" s="19">
        <v>0</v>
      </c>
      <c r="D48" s="19">
        <f t="shared" si="1"/>
        <v>24330.799999999999</v>
      </c>
      <c r="F48" s="61"/>
      <c r="G48" s="46"/>
      <c r="I48" s="46"/>
    </row>
    <row r="49" spans="1:9" ht="16.5" customHeight="1" x14ac:dyDescent="0.25">
      <c r="A49" s="38" t="s">
        <v>3</v>
      </c>
      <c r="B49" s="19">
        <v>31499.8</v>
      </c>
      <c r="C49" s="19">
        <v>0</v>
      </c>
      <c r="D49" s="19">
        <f t="shared" si="1"/>
        <v>31499.8</v>
      </c>
      <c r="F49" s="61"/>
      <c r="G49" s="46"/>
      <c r="I49" s="46"/>
    </row>
    <row r="50" spans="1:9" ht="16.5" customHeight="1" x14ac:dyDescent="0.25">
      <c r="A50" s="38" t="s">
        <v>4</v>
      </c>
      <c r="B50" s="19">
        <v>76328.399999999994</v>
      </c>
      <c r="C50" s="19">
        <v>0</v>
      </c>
      <c r="D50" s="19">
        <f t="shared" si="1"/>
        <v>76328.399999999994</v>
      </c>
      <c r="F50" s="61"/>
      <c r="G50" s="46"/>
      <c r="I50" s="46"/>
    </row>
    <row r="51" spans="1:9" ht="16.5" customHeight="1" x14ac:dyDescent="0.25">
      <c r="A51" s="38" t="s">
        <v>5</v>
      </c>
      <c r="B51" s="19">
        <v>21622.1</v>
      </c>
      <c r="C51" s="19">
        <v>0</v>
      </c>
      <c r="D51" s="19">
        <f t="shared" si="1"/>
        <v>21622.1</v>
      </c>
      <c r="F51" s="61"/>
      <c r="G51" s="46"/>
      <c r="I51" s="46"/>
    </row>
    <row r="52" spans="1:9" ht="16.5" customHeight="1" x14ac:dyDescent="0.25">
      <c r="A52" s="38" t="s">
        <v>57</v>
      </c>
      <c r="B52" s="19">
        <v>15423.6</v>
      </c>
      <c r="C52" s="19">
        <v>0</v>
      </c>
      <c r="D52" s="19">
        <f t="shared" si="1"/>
        <v>15423.6</v>
      </c>
      <c r="F52" s="61"/>
      <c r="G52" s="46"/>
      <c r="I52" s="46"/>
    </row>
    <row r="53" spans="1:9" ht="16.5" customHeight="1" x14ac:dyDescent="0.25">
      <c r="A53" s="38" t="s">
        <v>6</v>
      </c>
      <c r="B53" s="19">
        <v>29907</v>
      </c>
      <c r="C53" s="19">
        <v>1200</v>
      </c>
      <c r="D53" s="19">
        <f t="shared" si="1"/>
        <v>31107</v>
      </c>
      <c r="F53" s="61"/>
      <c r="G53" s="46"/>
      <c r="I53" s="46"/>
    </row>
    <row r="54" spans="1:9" ht="15.75" x14ac:dyDescent="0.25">
      <c r="A54" s="38" t="s">
        <v>58</v>
      </c>
      <c r="B54" s="39">
        <v>23117.5</v>
      </c>
      <c r="C54" s="19">
        <v>0</v>
      </c>
      <c r="D54" s="19">
        <f t="shared" si="1"/>
        <v>23117.5</v>
      </c>
      <c r="F54" s="61"/>
      <c r="G54" s="46"/>
      <c r="I54" s="46"/>
    </row>
    <row r="55" spans="1:9" ht="16.5" customHeight="1" x14ac:dyDescent="0.25">
      <c r="A55" s="38" t="s">
        <v>7</v>
      </c>
      <c r="B55" s="19">
        <v>57879.6</v>
      </c>
      <c r="C55" s="19">
        <v>0</v>
      </c>
      <c r="D55" s="19">
        <f t="shared" si="1"/>
        <v>57879.6</v>
      </c>
      <c r="F55" s="61"/>
      <c r="G55" s="46"/>
      <c r="I55" s="46"/>
    </row>
    <row r="56" spans="1:9" ht="17.25" customHeight="1" x14ac:dyDescent="0.25">
      <c r="A56" s="38" t="s">
        <v>36</v>
      </c>
      <c r="B56" s="39">
        <v>39673.4</v>
      </c>
      <c r="C56" s="19">
        <v>0</v>
      </c>
      <c r="D56" s="19">
        <f t="shared" si="1"/>
        <v>39673.4</v>
      </c>
      <c r="F56" s="61"/>
      <c r="G56" s="46"/>
      <c r="I56" s="46"/>
    </row>
    <row r="57" spans="1:9" ht="16.5" customHeight="1" x14ac:dyDescent="0.25">
      <c r="A57" s="38" t="s">
        <v>56</v>
      </c>
      <c r="B57" s="19">
        <v>32097.1</v>
      </c>
      <c r="C57" s="19">
        <v>0</v>
      </c>
      <c r="D57" s="19">
        <f t="shared" si="1"/>
        <v>32097.1</v>
      </c>
      <c r="F57" s="61"/>
      <c r="G57" s="46"/>
      <c r="I57" s="46"/>
    </row>
    <row r="58" spans="1:9" ht="15.75" x14ac:dyDescent="0.25">
      <c r="A58" s="38" t="s">
        <v>61</v>
      </c>
      <c r="B58" s="39">
        <v>81038.399999999994</v>
      </c>
      <c r="C58" s="19">
        <v>6329</v>
      </c>
      <c r="D58" s="19">
        <f t="shared" si="1"/>
        <v>87367.4</v>
      </c>
      <c r="F58" s="61"/>
      <c r="G58" s="46"/>
      <c r="I58" s="46"/>
    </row>
    <row r="59" spans="1:9" ht="15.75" x14ac:dyDescent="0.25">
      <c r="A59" s="38" t="s">
        <v>8</v>
      </c>
      <c r="B59" s="39">
        <v>62769.1</v>
      </c>
      <c r="C59" s="19">
        <v>0</v>
      </c>
      <c r="D59" s="19">
        <f t="shared" si="1"/>
        <v>62769.1</v>
      </c>
      <c r="F59" s="61"/>
      <c r="G59" s="46"/>
      <c r="I59" s="46"/>
    </row>
    <row r="60" spans="1:9" ht="15.75" x14ac:dyDescent="0.25">
      <c r="A60" s="38" t="s">
        <v>49</v>
      </c>
      <c r="B60" s="39">
        <v>37588.699999999997</v>
      </c>
      <c r="C60" s="19">
        <v>0</v>
      </c>
      <c r="D60" s="19">
        <f t="shared" si="1"/>
        <v>37588.699999999997</v>
      </c>
      <c r="F60" s="61"/>
      <c r="G60" s="46"/>
      <c r="I60" s="46"/>
    </row>
    <row r="61" spans="1:9" ht="15.75" x14ac:dyDescent="0.25">
      <c r="A61" s="38" t="s">
        <v>62</v>
      </c>
      <c r="B61" s="39">
        <v>23124.400000000001</v>
      </c>
      <c r="C61" s="19">
        <v>0</v>
      </c>
      <c r="D61" s="19">
        <f t="shared" si="1"/>
        <v>23124.400000000001</v>
      </c>
      <c r="F61" s="61"/>
      <c r="G61" s="46"/>
      <c r="I61" s="46"/>
    </row>
    <row r="62" spans="1:9" ht="15.75" x14ac:dyDescent="0.25">
      <c r="A62" s="38" t="s">
        <v>10</v>
      </c>
      <c r="B62" s="39">
        <v>9241.6</v>
      </c>
      <c r="C62" s="19">
        <v>0</v>
      </c>
      <c r="D62" s="19">
        <f t="shared" si="1"/>
        <v>9241.6</v>
      </c>
      <c r="F62" s="61"/>
      <c r="G62" s="46"/>
      <c r="I62" s="46"/>
    </row>
    <row r="63" spans="1:9" ht="15.75" x14ac:dyDescent="0.25">
      <c r="A63" s="38" t="s">
        <v>33</v>
      </c>
      <c r="B63" s="39">
        <v>157393.20000000001</v>
      </c>
      <c r="C63" s="19">
        <f>D63-B63</f>
        <v>31470.799999999988</v>
      </c>
      <c r="D63" s="19">
        <v>188864</v>
      </c>
      <c r="F63" s="61"/>
      <c r="G63" s="46"/>
      <c r="I63" s="46"/>
    </row>
    <row r="64" spans="1:9" ht="16.5" thickBot="1" x14ac:dyDescent="0.3">
      <c r="A64" s="40" t="s">
        <v>82</v>
      </c>
      <c r="B64" s="76">
        <v>119876.5</v>
      </c>
      <c r="C64" s="76">
        <v>720</v>
      </c>
      <c r="D64" s="76">
        <f>B64+C64</f>
        <v>120596.5</v>
      </c>
      <c r="F64" s="61"/>
      <c r="G64" s="46"/>
      <c r="I64" s="46"/>
    </row>
    <row r="65" spans="1:9" ht="15.75" x14ac:dyDescent="0.25">
      <c r="A65" s="54"/>
      <c r="B65" s="45"/>
      <c r="C65" s="55"/>
      <c r="D65" s="45"/>
      <c r="F65" s="62"/>
      <c r="I65" s="46"/>
    </row>
    <row r="66" spans="1:9" ht="13.5" thickBot="1" x14ac:dyDescent="0.25">
      <c r="A66" s="32"/>
      <c r="B66" s="32"/>
      <c r="C66" s="32"/>
      <c r="I66" s="46"/>
    </row>
    <row r="67" spans="1:9" ht="16.5" customHeight="1" x14ac:dyDescent="0.25">
      <c r="A67" s="56"/>
      <c r="B67" s="48" t="s">
        <v>65</v>
      </c>
      <c r="C67" s="49" t="s">
        <v>68</v>
      </c>
      <c r="D67" s="49" t="s">
        <v>1</v>
      </c>
      <c r="I67" s="46"/>
    </row>
    <row r="68" spans="1:9" ht="15.75" x14ac:dyDescent="0.25">
      <c r="A68" s="57"/>
      <c r="B68" s="50" t="s">
        <v>64</v>
      </c>
      <c r="C68" s="51" t="s">
        <v>32</v>
      </c>
      <c r="D68" s="51" t="s">
        <v>67</v>
      </c>
      <c r="I68" s="46"/>
    </row>
    <row r="69" spans="1:9" ht="16.5" thickBot="1" x14ac:dyDescent="0.3">
      <c r="A69" s="58"/>
      <c r="B69" s="52" t="str">
        <f>B6</f>
        <v>limit 2023</v>
      </c>
      <c r="C69" s="53"/>
      <c r="D69" s="51">
        <f>D6</f>
        <v>2024</v>
      </c>
      <c r="F69" s="64"/>
      <c r="I69" s="46"/>
    </row>
    <row r="70" spans="1:9" ht="15.75" x14ac:dyDescent="0.25">
      <c r="A70" s="41" t="s">
        <v>34</v>
      </c>
      <c r="B70" s="37">
        <v>1236009.1000000001</v>
      </c>
      <c r="C70" s="37">
        <f>D70-B70</f>
        <v>-16189.300000000047</v>
      </c>
      <c r="D70" s="37">
        <v>1219819.8</v>
      </c>
      <c r="E70" s="46"/>
      <c r="F70" s="61"/>
      <c r="G70" s="46"/>
      <c r="I70" s="46"/>
    </row>
    <row r="71" spans="1:9" ht="16.5" thickBot="1" x14ac:dyDescent="0.3">
      <c r="A71" s="42" t="s">
        <v>85</v>
      </c>
      <c r="B71" s="16">
        <f>SUM(B73:B75)</f>
        <v>1688007.5</v>
      </c>
      <c r="C71" s="16">
        <f>+D71-B71</f>
        <v>45253.300000000047</v>
      </c>
      <c r="D71" s="16">
        <f>SUM(D73:D75)</f>
        <v>1733260.8</v>
      </c>
      <c r="F71" s="61"/>
      <c r="G71" s="46"/>
      <c r="I71" s="46"/>
    </row>
    <row r="72" spans="1:9" ht="15.75" x14ac:dyDescent="0.25">
      <c r="A72" s="72" t="s">
        <v>84</v>
      </c>
      <c r="B72" s="73"/>
      <c r="C72" s="73"/>
      <c r="D72" s="73"/>
      <c r="F72" s="61"/>
      <c r="G72" s="46"/>
      <c r="I72" s="46"/>
    </row>
    <row r="73" spans="1:9" ht="15.75" x14ac:dyDescent="0.25">
      <c r="A73" s="74" t="s">
        <v>71</v>
      </c>
      <c r="B73" s="75">
        <v>1678964.5</v>
      </c>
      <c r="C73" s="19">
        <f>+D73-B73</f>
        <v>35596.300000000047</v>
      </c>
      <c r="D73" s="19">
        <v>1714560.8</v>
      </c>
      <c r="F73" s="61"/>
      <c r="G73" s="46"/>
      <c r="I73" s="46"/>
    </row>
    <row r="74" spans="1:9" ht="15.75" x14ac:dyDescent="0.25">
      <c r="A74" s="38" t="s">
        <v>86</v>
      </c>
      <c r="B74" s="75">
        <v>3100</v>
      </c>
      <c r="C74" s="73">
        <f>D74-B74</f>
        <v>-1480</v>
      </c>
      <c r="D74" s="73">
        <v>1620</v>
      </c>
      <c r="F74" s="61"/>
      <c r="G74" s="46"/>
      <c r="I74" s="46"/>
    </row>
    <row r="75" spans="1:9" ht="16.5" thickBot="1" x14ac:dyDescent="0.3">
      <c r="A75" s="40" t="s">
        <v>87</v>
      </c>
      <c r="B75" s="16">
        <v>5943</v>
      </c>
      <c r="C75" s="16">
        <f>D75-B75</f>
        <v>11137</v>
      </c>
      <c r="D75" s="16">
        <v>17080</v>
      </c>
      <c r="F75" s="61"/>
      <c r="G75" s="46"/>
      <c r="I75" s="46"/>
    </row>
    <row r="76" spans="1:9" x14ac:dyDescent="0.2">
      <c r="A76" s="32"/>
      <c r="B76" s="59"/>
      <c r="C76" s="59"/>
      <c r="F76" s="62"/>
      <c r="I76" s="46"/>
    </row>
    <row r="77" spans="1:9" ht="15.75" x14ac:dyDescent="0.25">
      <c r="A77" s="32" t="s">
        <v>88</v>
      </c>
      <c r="B77" s="47"/>
      <c r="C77" s="45"/>
      <c r="I77" s="46"/>
    </row>
    <row r="78" spans="1:9" x14ac:dyDescent="0.2">
      <c r="A78" s="32" t="s">
        <v>91</v>
      </c>
      <c r="B78" s="32"/>
      <c r="C78" s="32"/>
      <c r="F78" s="62"/>
    </row>
    <row r="79" spans="1:9" x14ac:dyDescent="0.2">
      <c r="A79" s="32"/>
      <c r="B79" s="32"/>
      <c r="C79" s="32"/>
    </row>
  </sheetData>
  <sheetProtection selectLockedCells="1" selectUnlockedCells="1"/>
  <mergeCells count="5">
    <mergeCell ref="A1:C1"/>
    <mergeCell ref="A4:A6"/>
    <mergeCell ref="F4:F5"/>
    <mergeCell ref="F1:F3"/>
    <mergeCell ref="A2:D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Limity zaměstanci 2024</vt:lpstr>
      <vt:lpstr>Limity platy 2024</vt:lpstr>
      <vt:lpstr>'Limity platy 2024'!Názvy_tisku</vt:lpstr>
      <vt:lpstr>'Limity zaměstanci 2024'!Názvy_tisku</vt:lpstr>
      <vt:lpstr>'Limity platy 2024'!Oblast_tisku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Skokanová Ivana (MHMP, ROZ)</cp:lastModifiedBy>
  <cp:lastPrinted>2023-11-16T13:23:02Z</cp:lastPrinted>
  <dcterms:created xsi:type="dcterms:W3CDTF">1996-12-09T14:15:58Z</dcterms:created>
  <dcterms:modified xsi:type="dcterms:W3CDTF">2023-12-19T21:26:08Z</dcterms:modified>
</cp:coreProperties>
</file>