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sumář PO HMP" sheetId="1" r:id="rId1"/>
    <sheet name="Gym   " sheetId="2" r:id="rId2"/>
    <sheet name="SOŠ  " sheetId="3" r:id="rId3"/>
    <sheet name="VOŠ " sheetId="4" r:id="rId4"/>
    <sheet name="SPEC" sheetId="5" r:id="rId5"/>
    <sheet name="SOU" sheetId="6" r:id="rId6"/>
    <sheet name="PPP" sheetId="7" r:id="rId7"/>
    <sheet name="DM" sheetId="8" r:id="rId8"/>
    <sheet name="DD" sheetId="9" r:id="rId9"/>
    <sheet name="ŠJ" sheetId="10" r:id="rId10"/>
    <sheet name="ZUŠ " sheetId="11" r:id="rId11"/>
    <sheet name="DDM " sheetId="12" r:id="rId12"/>
    <sheet name="HMP ŠvP" sheetId="13" r:id="rId13"/>
    <sheet name="HMP SŠ" sheetId="14" r:id="rId14"/>
    <sheet name="Aktivity DDM" sheetId="15" r:id="rId15"/>
  </sheets>
  <definedNames>
    <definedName name="_xlnm.Print_Titles" localSheetId="4">'SPEC'!$2:$3</definedName>
  </definedNames>
  <calcPr fullCalcOnLoad="1"/>
</workbook>
</file>

<file path=xl/sharedStrings.xml><?xml version="1.0" encoding="utf-8"?>
<sst xmlns="http://schemas.openxmlformats.org/spreadsheetml/2006/main" count="978" uniqueCount="366">
  <si>
    <t xml:space="preserve"> </t>
  </si>
  <si>
    <t>adresa</t>
  </si>
  <si>
    <t>IČO</t>
  </si>
  <si>
    <t>§ 3121</t>
  </si>
  <si>
    <t>platy celkem</t>
  </si>
  <si>
    <t>OON celkem</t>
  </si>
  <si>
    <t>odvody celkem</t>
  </si>
  <si>
    <t>přímé ONIV</t>
  </si>
  <si>
    <t>NIV celkem</t>
  </si>
  <si>
    <t xml:space="preserve">provoz </t>
  </si>
  <si>
    <t>nájem</t>
  </si>
  <si>
    <t>provoz celkem</t>
  </si>
  <si>
    <t xml:space="preserve">Gymnázia </t>
  </si>
  <si>
    <t>Gymnázium prof. Patočky</t>
  </si>
  <si>
    <t>Praha 1, Jindřišská 36</t>
  </si>
  <si>
    <t>Gymnázium</t>
  </si>
  <si>
    <t>Praha 1, Josefská 7</t>
  </si>
  <si>
    <t>Praha 1, Truhlářská 22</t>
  </si>
  <si>
    <t>Praha 2, Botičská 1</t>
  </si>
  <si>
    <t>Gymnázium Na Pražačce</t>
  </si>
  <si>
    <t>Praha 3, Nad Ohradou 1700</t>
  </si>
  <si>
    <t>Praha 3, Sladkovského n. 8</t>
  </si>
  <si>
    <t>Praha 4, Ohradní 55</t>
  </si>
  <si>
    <t>00335533</t>
  </si>
  <si>
    <t>Praha 4, Budějovická 680</t>
  </si>
  <si>
    <t>00335479</t>
  </si>
  <si>
    <t>Gymnázium Opatov</t>
  </si>
  <si>
    <t>Praha 4, Konstantinova 1500</t>
  </si>
  <si>
    <t>Praha 4, Písnická 760</t>
  </si>
  <si>
    <t>Praha 4, Postupická 3150</t>
  </si>
  <si>
    <t>Praha 4, Na Vítězné pláni 1160</t>
  </si>
  <si>
    <t>00335487</t>
  </si>
  <si>
    <t>Gymnázium J. Heyrovského</t>
  </si>
  <si>
    <t>Praha 5, Mezi Školami 2475</t>
  </si>
  <si>
    <t>Praha 5, Loučanská 520</t>
  </si>
  <si>
    <t>Gymnázium Ch. Dopplera</t>
  </si>
  <si>
    <t>Praha 5, Zborovská 45</t>
  </si>
  <si>
    <t>Praha 5, Nad Kavalírkou 1</t>
  </si>
  <si>
    <t>Praha 5, Na Zatlance 11</t>
  </si>
  <si>
    <t>Gymnázium J. Keplera</t>
  </si>
  <si>
    <t>Praha 6, Parléřova 2</t>
  </si>
  <si>
    <t>Praha 6, Arabská 14</t>
  </si>
  <si>
    <t>Praha 6, Nad Alejí 1952</t>
  </si>
  <si>
    <t>Gymnázium a Sport. gym.</t>
  </si>
  <si>
    <t>Praha 7, Nad Štolou 1</t>
  </si>
  <si>
    <t>Praha 8, U Libeňského zámku,1</t>
  </si>
  <si>
    <t>Praha 8, Ústavní 400</t>
  </si>
  <si>
    <t>Praha 8, Pernerova 25</t>
  </si>
  <si>
    <t>Praha 9, Litoměřická 726</t>
  </si>
  <si>
    <t>Praha 9, Českolipská 373</t>
  </si>
  <si>
    <t>Praha 9, Chodovická 2250</t>
  </si>
  <si>
    <t>Praha 9, Špitálská 2</t>
  </si>
  <si>
    <t>Praha 9, nám. 25. Března 100</t>
  </si>
  <si>
    <t>Gymnázium a Sport, gym.</t>
  </si>
  <si>
    <t>Praha 10, Přípotoční 1337</t>
  </si>
  <si>
    <t>Praha 10, Omská 6</t>
  </si>
  <si>
    <t>Praha 10, Voděradská</t>
  </si>
  <si>
    <t>Gymnázium J. Nerudy</t>
  </si>
  <si>
    <t>Praha 1, Hellichova</t>
  </si>
  <si>
    <t>Akademické gymnázium</t>
  </si>
  <si>
    <t>Praha 1, Štěpánská</t>
  </si>
  <si>
    <t>Celkem</t>
  </si>
  <si>
    <t>v tis. Kč</t>
  </si>
  <si>
    <t xml:space="preserve">Název zařízení                                                                 2006                                </t>
  </si>
  <si>
    <t>§ 3122</t>
  </si>
  <si>
    <t>počet prac.</t>
  </si>
  <si>
    <t>provoz</t>
  </si>
  <si>
    <t>Střední odborné školy</t>
  </si>
  <si>
    <t>Praha 1, Obchodní akademie, Dušní 7</t>
  </si>
  <si>
    <t>Praha 1, SPŠ techn.masa, Navrátilova 15</t>
  </si>
  <si>
    <t>Praha 1, SŠ chemická, Křemencova 12</t>
  </si>
  <si>
    <t>Praha 1, SPŠ sděl.techniky, Panská 3</t>
  </si>
  <si>
    <t>Praha 1, SPŠ a VOŠ stavební, Dušní 17</t>
  </si>
  <si>
    <t>Praha 1, Pražská konzervatoř, Na Rejdišti 1</t>
  </si>
  <si>
    <t>Praha 1,Taneční konzervatoř, Křížovnická 7</t>
  </si>
  <si>
    <t>Praha 2, SPŠ elektrotechnická, Ječná 30</t>
  </si>
  <si>
    <t>Praha 2, ČAO E.Beneše, Resslova 8</t>
  </si>
  <si>
    <t>Praha 2, Obchodní akademie, Resslova 5</t>
  </si>
  <si>
    <t>Praha 2, Obchodní akademie, Vinohradská 38</t>
  </si>
  <si>
    <t>Praha 3, Obchodní akademie, Kubelíkova 37</t>
  </si>
  <si>
    <t>Praha 3, SOŠ, U Vinohr. hřbitova 3</t>
  </si>
  <si>
    <t>Praha 4, Obchodní akademie, Svatoslavova 6</t>
  </si>
  <si>
    <t>Praha 4, SPŠ stavební, Družstev. ochoz 3</t>
  </si>
  <si>
    <t>Praha 4, Konzerv. Duncan centre, Branická 41</t>
  </si>
  <si>
    <t>Praha 5, Smíchovská SPŠ, Preslova 25</t>
  </si>
  <si>
    <t>Praha 6, Obchodní akademie, Krupkovo n. 4</t>
  </si>
  <si>
    <t>Praha 8, Obch. akademie, Hovorčovická 1281</t>
  </si>
  <si>
    <t>Praha 9, SPŠ zeměměř., Pod Táborem 300</t>
  </si>
  <si>
    <t>Praha 9, SPŠ strojnická, Novoborská 2</t>
  </si>
  <si>
    <t>Praha 10, Obch. akademie, Heroldovy sady 1</t>
  </si>
  <si>
    <t>Praha 10, SPŠ elektro, V Úžlabině 320</t>
  </si>
  <si>
    <t>Praha 10, SPŠ, Na Třebešíně 2299</t>
  </si>
  <si>
    <t>Praha 10, SZŠ, Ruská 91</t>
  </si>
  <si>
    <t>Praha 10, SŠ hotelová, Vršovická 43</t>
  </si>
  <si>
    <t>Praha 5, STŠ HMP, Radlická 115</t>
  </si>
  <si>
    <t>Praha 1, SPŠ strojnická, Betlémská</t>
  </si>
  <si>
    <t>§ 3150</t>
  </si>
  <si>
    <t>Škola celkem</t>
  </si>
  <si>
    <t>nájemné</t>
  </si>
  <si>
    <t>Vyšší odborné školy</t>
  </si>
  <si>
    <t>Praha 1, SUŠ text.řemesel, U Půjčovny 9</t>
  </si>
  <si>
    <t>Praha 1, VOŠ a SPŠ Masná 18</t>
  </si>
  <si>
    <t>Praha 1, VOŠ a SPŠ elektro, Na Příkopě 16</t>
  </si>
  <si>
    <t>Praha 1, VOŠ a SPŠ grafická, Hellichova 22</t>
  </si>
  <si>
    <t>Praha 1, VZŠ a SZŠ, Alšovo nábř. 6</t>
  </si>
  <si>
    <t>00638749</t>
  </si>
  <si>
    <t>Praha 2, VOŠ a SPŠ potr.techn. Podskalská 10</t>
  </si>
  <si>
    <t>Praha 3, VOŠUP a SUPŠ, Žižkovo nám. 1</t>
  </si>
  <si>
    <t>Praha 3, Výtvarná škola, Hollarovo n. 2</t>
  </si>
  <si>
    <t>Praha 4, VOŠ inform.služeb, Pacovská 350</t>
  </si>
  <si>
    <t>Praha 4, VZŠ a SZŠ, 5. května 51</t>
  </si>
  <si>
    <t>00638722</t>
  </si>
  <si>
    <t>Praha 4, VOŠ a konzerv. J.Ježka, Roškotova 4</t>
  </si>
  <si>
    <t>Praha 6, VOŠ ped.a soc.,SPŠ a Gym, Evropská 33</t>
  </si>
  <si>
    <t>Praha 7, VOŠ a SPŠ oděvní, Jablonského 3</t>
  </si>
  <si>
    <t>Praha 8, VOŠE a OA , Kollárova 5</t>
  </si>
  <si>
    <t>Praha 10, VOŠ soc.právní, Jahodová 2800</t>
  </si>
  <si>
    <t>2006                                                                        Název zařízení</t>
  </si>
  <si>
    <t>§ 3112</t>
  </si>
  <si>
    <t>§ 3114</t>
  </si>
  <si>
    <t>§ 3115</t>
  </si>
  <si>
    <t>§ 3116</t>
  </si>
  <si>
    <t>§ 3126</t>
  </si>
  <si>
    <t>§ 3127</t>
  </si>
  <si>
    <t>§ 3146</t>
  </si>
  <si>
    <t xml:space="preserve">provozní </t>
  </si>
  <si>
    <t>CELKEM</t>
  </si>
  <si>
    <t>00638625</t>
  </si>
  <si>
    <t>Praha 2, Jedličkův ústav, V Pevnosti</t>
  </si>
  <si>
    <t xml:space="preserve">Název zařízení                                                     2006                                                                      </t>
  </si>
  <si>
    <t>§ 3123</t>
  </si>
  <si>
    <t>provozní</t>
  </si>
  <si>
    <t>Střední odborná učiliště, Učiliště</t>
  </si>
  <si>
    <t xml:space="preserve">Praha 2, SOU obchodní, Belgická 29 </t>
  </si>
  <si>
    <t>00549185</t>
  </si>
  <si>
    <t>Praha 4, SOU, Ohradní 57</t>
  </si>
  <si>
    <t>00639028</t>
  </si>
  <si>
    <t>Praha 4, SOU potravin., Libušská 320</t>
  </si>
  <si>
    <t>00639214</t>
  </si>
  <si>
    <t>Praha 5, SOŠ,SOU, Drtinova</t>
  </si>
  <si>
    <t>Praha 5 SOU nábytk.a tech., Nový Zlíchov</t>
  </si>
  <si>
    <t>Praha 5, SOU a OU zem., Pod Klapicí 11</t>
  </si>
  <si>
    <t>00638846</t>
  </si>
  <si>
    <t>Praha 5, SOU zem., U Závodiště 325</t>
  </si>
  <si>
    <t>00069621</t>
  </si>
  <si>
    <t>Praha 6, SOU dopravní, K Letišti 278</t>
  </si>
  <si>
    <t>00639494</t>
  </si>
  <si>
    <t>Praha 8, ISŠ, Náhorní 1/525</t>
  </si>
  <si>
    <t>Praha 8, OU a PŠ, Chabařovická</t>
  </si>
  <si>
    <t>00639516</t>
  </si>
  <si>
    <t>Praha 9, SOU obch.a sl., Za Černým Mostem 3</t>
  </si>
  <si>
    <t>Praha 9, SOU energetické, Poděbradská 12</t>
  </si>
  <si>
    <t>00639486</t>
  </si>
  <si>
    <t>Praha 9, SOŠ,SOU,OU,U, Učňovská 100</t>
  </si>
  <si>
    <t>00300268</t>
  </si>
  <si>
    <t>Praha 9, SOU služeb, Novovysočanská 5</t>
  </si>
  <si>
    <t>00639265</t>
  </si>
  <si>
    <t>Praha 9, COP THP, Poděbradská 1</t>
  </si>
  <si>
    <t>00638871</t>
  </si>
  <si>
    <t>Praha 10, SOŠ a SOU, Weilova 1270</t>
  </si>
  <si>
    <t>00497070</t>
  </si>
  <si>
    <t>Praha 10, SOU technické, Průhonická 8</t>
  </si>
  <si>
    <t>Praha 10, SOU telekom., Jesenická 1</t>
  </si>
  <si>
    <t>00639508</t>
  </si>
  <si>
    <t>Praha 10, SOU technické, Dubečská 43</t>
  </si>
  <si>
    <t>00639133</t>
  </si>
  <si>
    <t>Název zařízení                                    2006</t>
  </si>
  <si>
    <t xml:space="preserve">§ 3146 </t>
  </si>
  <si>
    <t>Pedagog. psychologické poradny</t>
  </si>
  <si>
    <t>PPP Jeruzalémská, Praha 1</t>
  </si>
  <si>
    <t>PPP Železná, Praha 1 pro Prahu 2</t>
  </si>
  <si>
    <t>PPP Lucemburská, Praha 3</t>
  </si>
  <si>
    <t>PPP Vejvanovského, Praha 4</t>
  </si>
  <si>
    <t>PPP Barunčina, Praha 4</t>
  </si>
  <si>
    <t>PPP Hostivítova, Praha 2 pro Prahu 4</t>
  </si>
  <si>
    <t>OPPP Kuncova, Praha 5</t>
  </si>
  <si>
    <t>PPP Vokovická, Praha 6</t>
  </si>
  <si>
    <t>PPP U Smaltovny 22, Praha 7</t>
  </si>
  <si>
    <t>PPP Šiškova 4, Praha 8</t>
  </si>
  <si>
    <t>PPP U Nové školy, Praha 9</t>
  </si>
  <si>
    <t>PPP Jabloňová, Praha 10</t>
  </si>
  <si>
    <t>Název zařízení                                                                                   2006</t>
  </si>
  <si>
    <t>§ 3145</t>
  </si>
  <si>
    <t>Domovy mládeže</t>
  </si>
  <si>
    <t>DM Neklanova, Praha 2</t>
  </si>
  <si>
    <t>DM Dittrichova, Praha 2</t>
  </si>
  <si>
    <t>DM Studentská, Praha 6</t>
  </si>
  <si>
    <t>DM Pobřežní, Praha 8</t>
  </si>
  <si>
    <t>DM Lovosická, Praha 9</t>
  </si>
  <si>
    <t>00638706</t>
  </si>
  <si>
    <t>Název zařízení                                                                              2006</t>
  </si>
  <si>
    <t xml:space="preserve">§ 4322 </t>
  </si>
  <si>
    <t>Dětské domovy</t>
  </si>
  <si>
    <t>DD Smržovská, Praha 9</t>
  </si>
  <si>
    <t>DD Národních hrdinů, Praha 9</t>
  </si>
  <si>
    <t>00067563</t>
  </si>
  <si>
    <t>Název zařízení                                                                            2006</t>
  </si>
  <si>
    <t>§ 3142</t>
  </si>
  <si>
    <t>Školní jídelna</t>
  </si>
  <si>
    <t>ŠJ Štefánikova, Praha 5</t>
  </si>
  <si>
    <t>platy</t>
  </si>
  <si>
    <t>OON</t>
  </si>
  <si>
    <t>odvody</t>
  </si>
  <si>
    <t>přímé NIV celkem</t>
  </si>
  <si>
    <t>počet zam.</t>
  </si>
  <si>
    <t>přímé</t>
  </si>
  <si>
    <t>Gymnázia</t>
  </si>
  <si>
    <t>Hellich</t>
  </si>
  <si>
    <t>Střední školy</t>
  </si>
  <si>
    <t>VOŠ</t>
  </si>
  <si>
    <t>slučování</t>
  </si>
  <si>
    <t>Speciály</t>
  </si>
  <si>
    <t>SOU</t>
  </si>
  <si>
    <t>PP poradny</t>
  </si>
  <si>
    <t>Školní jídelny</t>
  </si>
  <si>
    <t>ZUŠ</t>
  </si>
  <si>
    <t>DDM</t>
  </si>
  <si>
    <t>celkem</t>
  </si>
  <si>
    <t>k ZŠ</t>
  </si>
  <si>
    <t>z MŠ</t>
  </si>
  <si>
    <t>Úprava limitu prostředků na platy a počtu zaměstnanců z prostředků HMP na rok 2006</t>
  </si>
  <si>
    <t>Název zařízení</t>
  </si>
  <si>
    <t>§</t>
  </si>
  <si>
    <t>Návrh limitu</t>
  </si>
  <si>
    <t>Návrh  limitu</t>
  </si>
  <si>
    <t xml:space="preserve">Návrh rozpočtu </t>
  </si>
  <si>
    <t>počtu zaměst.</t>
  </si>
  <si>
    <t>prostřed. na platy</t>
  </si>
  <si>
    <t>Akademické gym.,  Praha 1, Štěpánská</t>
  </si>
  <si>
    <t>Gym. J. Nerudy, Praha 5, Hellichova</t>
  </si>
  <si>
    <t>SPŠ strojnická, Praha 1, Betlémská</t>
  </si>
  <si>
    <t>STŠ, Praha 5, Radlická*</t>
  </si>
  <si>
    <t>Jedličkův ústav, Praha 2, V Pevnosti</t>
  </si>
  <si>
    <t>Hudební škola, Praha , Komenského nám.</t>
  </si>
  <si>
    <t>Způsob usměrňování prostředků vynakládaných na platy podílem mimotarifních složek</t>
  </si>
  <si>
    <t>a návrhu počtu zaměstnanců na rok 2006</t>
  </si>
  <si>
    <t>Počet zam. max.</t>
  </si>
  <si>
    <t>Podíl mimotarifních</t>
  </si>
  <si>
    <t>Návrh rozpočtu</t>
  </si>
  <si>
    <t xml:space="preserve">do výše na rok </t>
  </si>
  <si>
    <t>složek</t>
  </si>
  <si>
    <t>DDM, Praha 8, Karlínské nám.</t>
  </si>
  <si>
    <t>00064289</t>
  </si>
  <si>
    <t>25%</t>
  </si>
  <si>
    <t>DDM - ŠvP, Praha 8, Karlínské nám.</t>
  </si>
  <si>
    <t>Název zařízení                                                                       2006</t>
  </si>
  <si>
    <t>Škola v přírodě</t>
  </si>
  <si>
    <t>ŠvP Vřesník</t>
  </si>
  <si>
    <t>ŠvP DUNCAN</t>
  </si>
  <si>
    <t>ŠvP Jetřichovice</t>
  </si>
  <si>
    <t>ŠvP Střelské Hoštice</t>
  </si>
  <si>
    <t>ŠvP Antonínov</t>
  </si>
  <si>
    <t>ŠvP Nový Dvůr</t>
  </si>
  <si>
    <t>Návrh limitu počtu zaměstnanců</t>
  </si>
  <si>
    <t>Návrh limitu prostředků na platy</t>
  </si>
  <si>
    <t>Návrh rozpočtu celkem</t>
  </si>
  <si>
    <t>§3144</t>
  </si>
  <si>
    <t>Návrh limitu prostředků na platy a počtu zaměstnanců z prostředků HMP na rok 2006</t>
  </si>
  <si>
    <t>Návrh rok 2006</t>
  </si>
  <si>
    <t>2006                                                               Název zařízení</t>
  </si>
  <si>
    <t>§ 3231</t>
  </si>
  <si>
    <t>ONIV přím.</t>
  </si>
  <si>
    <t>ZUŠ - U Půjčovny 4, Praha 1</t>
  </si>
  <si>
    <t>ZUŠ - Biskupská 12, Praha 1</t>
  </si>
  <si>
    <t>ZUŠ - Slezská 21, Praha 2</t>
  </si>
  <si>
    <t>ZUŠ - Koněvova 214, Praha 3</t>
  </si>
  <si>
    <t>ZUŠ - Štítného 5, Praha 3</t>
  </si>
  <si>
    <t>ZUŠ - Křtinská 673, Praha 4</t>
  </si>
  <si>
    <t>ZUŠ - Botevova ,Praha 4</t>
  </si>
  <si>
    <t>ZUŠ - Dunická 3136, Praha 4</t>
  </si>
  <si>
    <t>ZUŠ - Lounských 4, Praha 4</t>
  </si>
  <si>
    <t>ZUŠ - Zderazská 60, Praha 5</t>
  </si>
  <si>
    <t>ZUŠ - Na Popelce 18, Praha 5</t>
  </si>
  <si>
    <t>ZUŠ - Štefánikova 19, Praha 5</t>
  </si>
  <si>
    <t>ZUŠ - K Brance 72, Praha 5</t>
  </si>
  <si>
    <t>ZUŠ - Veleslavínská 32, Praha 6</t>
  </si>
  <si>
    <t>ZUŠ - Nad Alejí 28, Praha 6</t>
  </si>
  <si>
    <t>ZUŠ - U dělnic.cvičiště,Praha 6</t>
  </si>
  <si>
    <t>ZUŠ - Šimáčkova 16, Praha 7</t>
  </si>
  <si>
    <t>ZUŠ - Tausiggova 1150,Praha 8</t>
  </si>
  <si>
    <t>ZUŠ - Klapkova 25, Praha 8</t>
  </si>
  <si>
    <t>ZUŠ - Ratibořická 1899,Praha 9</t>
  </si>
  <si>
    <t>ZUŠ - Cukrovarská 1, Praha 9</t>
  </si>
  <si>
    <t>ZUŠ - U Prosecké školy 92,P 9</t>
  </si>
  <si>
    <t>ZUŠ - Bajkalská 185, Praha 10</t>
  </si>
  <si>
    <t>ZUŠ - Olešská 2295, P 10</t>
  </si>
  <si>
    <t>ZUŠ - Trhanovské nám.8, P 10</t>
  </si>
  <si>
    <t>§ 3421</t>
  </si>
  <si>
    <t>DDM - Na Smetance 1, Praha 2</t>
  </si>
  <si>
    <t>DDM - Na Balkáně 100, Praha 3</t>
  </si>
  <si>
    <t>Hobby centrum,Bartákova 37,P4</t>
  </si>
  <si>
    <t>DDM - Herrmanova 3348, P4</t>
  </si>
  <si>
    <t>DDM - Šalounova 2024, Praha 4</t>
  </si>
  <si>
    <t>DDM - Štefánikova 11, Praha 5</t>
  </si>
  <si>
    <t>DDM - U Boroviček 1, Praha 6</t>
  </si>
  <si>
    <t xml:space="preserve">DDM - Rohová 7, Praha 6        </t>
  </si>
  <si>
    <t>DDM - Šimáčkova 16, Praha 7</t>
  </si>
  <si>
    <t>DDM - Přemýšlenská 1102, P 8</t>
  </si>
  <si>
    <t>DDM - Měšická 720, Praha 9</t>
  </si>
  <si>
    <t>DDM - Pod Strašnic.vin.23,P 10</t>
  </si>
  <si>
    <t>ŠvP Hoby Centrum</t>
  </si>
  <si>
    <t>Celkem  DDM, Praha 8, Karlínské nám.</t>
  </si>
  <si>
    <t>P 1, Spec.školy K.Herforta, Josefská 4</t>
  </si>
  <si>
    <t>P 2, Spec.ZŠ, Ke Karlovu 2</t>
  </si>
  <si>
    <t>P 2, ZŚ prakt. a Prakt. škola,Vinohradská 54</t>
  </si>
  <si>
    <t>P 2, Spec. pro zrak.post., n.Míru 19</t>
  </si>
  <si>
    <t>P 2, Spec.školy pro sluch.post., Ječná 27</t>
  </si>
  <si>
    <t>P 3, Pomocná škola,U Zásobní zahrady 8</t>
  </si>
  <si>
    <t>P 4, Svobodná J.A.K.,Křejpského 1501</t>
  </si>
  <si>
    <t>P 4, Speciální školy, Kupeckého 576</t>
  </si>
  <si>
    <t>P 4, Speciální školy při FTN, Vídeňská 800</t>
  </si>
  <si>
    <t>P 4, Spec.školy, Boleslavova 1</t>
  </si>
  <si>
    <t>P 4, Zvláštní škola, Ružinovská 4718</t>
  </si>
  <si>
    <t>P 4, Spec. MŠ, Na Lysinách 6</t>
  </si>
  <si>
    <t>P 4, Spec.mateřská škola, Sevřená 56</t>
  </si>
  <si>
    <t>P 4, Spec.školy, A. Klara, Vídeňská 28</t>
  </si>
  <si>
    <t>P 5, Spec.mateřská škola, Deylova 3</t>
  </si>
  <si>
    <t>P 5, Speciální školy, Výmolova 2</t>
  </si>
  <si>
    <t>P 5, Speciální školy, Pod Radnicí 5</t>
  </si>
  <si>
    <t>P 5, Zvláštní škola, Trávníčkova 1743</t>
  </si>
  <si>
    <t>P 5, Spec.ZŠ, Na Zlíchově 19</t>
  </si>
  <si>
    <t>P 5, Zákl. škola prakt., n. Osvoboditelů 1386</t>
  </si>
  <si>
    <t>P 5, Spec.školy při VFN, V Úvalu 84</t>
  </si>
  <si>
    <t>P 5, G a OA pro zrak.post., Radlická 115</t>
  </si>
  <si>
    <t>P 6, Spec. ZŠ, U Boroviček 1</t>
  </si>
  <si>
    <t>P 6, ZvŠ a Praktická škola, Vokovická 3</t>
  </si>
  <si>
    <t>P 6, Pomocná škola, Rooseveltova 8</t>
  </si>
  <si>
    <t>P 8, Spec.mateřská škola, Drahaňská 7</t>
  </si>
  <si>
    <t>P 8, Spec.mateřská škola, Štíbrova 1691</t>
  </si>
  <si>
    <t>P 8, Spec.školy, Libčická 399</t>
  </si>
  <si>
    <t>P 8, Spec.ZŠ,MŠ Za Invalidovnou 3</t>
  </si>
  <si>
    <t>P 8, Spec.ZŠ při FNB, Budínova 2</t>
  </si>
  <si>
    <t>P 8, Spec.ZŠ při psych.léčebně, Ústavní 91</t>
  </si>
  <si>
    <t>P 9, MŠ spec., ZŠ prakt.a ZŠ spec., Bártlova 83</t>
  </si>
  <si>
    <t>P 9, ZvŠ a Pomocná škola, Mochovská 570</t>
  </si>
  <si>
    <t>P 10, Zvláštní škola, Práčská 37</t>
  </si>
  <si>
    <t>P 10, Spec.školy, V Olšinách 67</t>
  </si>
  <si>
    <t>P 10, Spec.školy, Chotouňská 476</t>
  </si>
  <si>
    <t>P 10, Zvláštní škola, Vachkova 941</t>
  </si>
  <si>
    <t>P 10, Spec.školy, Starostrašnická 45</t>
  </si>
  <si>
    <t>P 10, Spec.školy, Moskevská 29</t>
  </si>
  <si>
    <t>Praha 7, OA Holešovice, Jablonského 3/333</t>
  </si>
  <si>
    <t>Praha 9, SOŠ pro adminstr. EU, Lipí 1911</t>
  </si>
  <si>
    <t>Praha 8, SOU kadeřnické, Karlínské nám. 28</t>
  </si>
  <si>
    <t xml:space="preserve">Praha 2, OU Vyšehrad, Vratislavova 31 </t>
  </si>
  <si>
    <t>Praha 9, SOŠ logist. služeb, Učňovská 100</t>
  </si>
  <si>
    <t>Praha 9, SŠ sl.elektro., Novovysočanská 48</t>
  </si>
  <si>
    <t>Praha 9, SŠ technická,  Beranových 140</t>
  </si>
  <si>
    <t>Praha 9, SOŠ a SOU, Ke Stadionu 623</t>
  </si>
  <si>
    <t>Praha 10, SOU gastronomie, U Krbu 521</t>
  </si>
  <si>
    <t>Praha 4, SOŠ,SOU a OU, Zelený Pruh 1244</t>
  </si>
  <si>
    <t>Název zařízení                        2006</t>
  </si>
  <si>
    <t xml:space="preserve">Název zařízení                                                    2006                                           </t>
  </si>
  <si>
    <t>Název zařízení                                                        2006</t>
  </si>
  <si>
    <t>NIV přím.</t>
  </si>
  <si>
    <t>zřizovaných hlavním městem Prahou</t>
  </si>
  <si>
    <t>počet pracov.</t>
  </si>
  <si>
    <t>v tis. kč</t>
  </si>
  <si>
    <t>Návrh  závazných ukazatelů rozpočtu a počtu zaměstnanců škol a školských zařízení</t>
  </si>
  <si>
    <t>Návrh limitu prostředků na platy a počtu zaměstnanců v rámci zajištění rozšíření aktivit</t>
  </si>
  <si>
    <t>domů dětí a mládeže na rok 2006</t>
  </si>
  <si>
    <t>DDM- Rohová 7, Praha 6</t>
  </si>
  <si>
    <t>DDM - Pod Strašnickou vin. 23, Praha 10</t>
  </si>
  <si>
    <t>DDM-  Karlínské nám. 7, Praha 8</t>
  </si>
  <si>
    <t xml:space="preserve">Celkem                   </t>
  </si>
  <si>
    <t>Příloha č. 7 k usnesení ZHMP č.           ze dne 24.11.2005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</si>
</sst>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3" fillId="0" borderId="7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0" fontId="0" fillId="0" borderId="6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164" fontId="3" fillId="0" borderId="4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64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3" fillId="0" borderId="17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9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0" fillId="0" borderId="15" xfId="0" applyNumberFormat="1" applyBorder="1" applyAlignment="1">
      <alignment/>
    </xf>
    <xf numFmtId="1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0" fillId="0" borderId="9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3" fillId="0" borderId="17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3" fillId="0" borderId="3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0" borderId="30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8" xfId="0" applyNumberFormat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" fontId="0" fillId="0" borderId="3" xfId="0" applyNumberFormat="1" applyBorder="1" applyAlignment="1">
      <alignment horizontal="right"/>
    </xf>
    <xf numFmtId="164" fontId="0" fillId="0" borderId="8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3" fillId="0" borderId="4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1" xfId="0" applyFont="1" applyBorder="1" applyAlignment="1">
      <alignment horizontal="center" wrapText="1"/>
    </xf>
    <xf numFmtId="164" fontId="3" fillId="0" borderId="26" xfId="0" applyNumberFormat="1" applyFont="1" applyBorder="1" applyAlignment="1">
      <alignment horizontal="center" wrapText="1"/>
    </xf>
    <xf numFmtId="164" fontId="3" fillId="0" borderId="41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 wrapText="1"/>
    </xf>
    <xf numFmtId="164" fontId="0" fillId="0" borderId="26" xfId="0" applyNumberFormat="1" applyBorder="1" applyAlignment="1">
      <alignment/>
    </xf>
    <xf numFmtId="164" fontId="3" fillId="0" borderId="3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0" fillId="0" borderId="41" xfId="0" applyBorder="1" applyAlignment="1">
      <alignment horizontal="center"/>
    </xf>
    <xf numFmtId="0" fontId="3" fillId="0" borderId="41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4" fontId="3" fillId="0" borderId="42" xfId="19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 quotePrefix="1">
      <alignment horizontal="center" wrapText="1"/>
    </xf>
    <xf numFmtId="0" fontId="3" fillId="0" borderId="3" xfId="0" applyFont="1" applyBorder="1" applyAlignment="1">
      <alignment wrapText="1"/>
    </xf>
    <xf numFmtId="0" fontId="3" fillId="0" borderId="41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48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64" fontId="3" fillId="0" borderId="42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7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workbookViewId="0" topLeftCell="A1">
      <selection activeCell="D4" sqref="D4"/>
    </sheetView>
  </sheetViews>
  <sheetFormatPr defaultColWidth="9.00390625" defaultRowHeight="12.75"/>
  <cols>
    <col min="3" max="3" width="27.75390625" style="0" customWidth="1"/>
    <col min="4" max="4" width="12.875" style="0" customWidth="1"/>
    <col min="5" max="5" width="11.375" style="0" customWidth="1"/>
    <col min="6" max="6" width="12.875" style="0" customWidth="1"/>
    <col min="7" max="7" width="11.125" style="0" customWidth="1"/>
    <col min="8" max="8" width="12.625" style="0" customWidth="1"/>
    <col min="9" max="9" width="11.75390625" style="0" customWidth="1"/>
    <col min="10" max="12" width="0" style="0" hidden="1" customWidth="1"/>
  </cols>
  <sheetData>
    <row r="3" ht="12.75">
      <c r="C3" s="236" t="s">
        <v>365</v>
      </c>
    </row>
    <row r="6" spans="3:9" ht="15.75">
      <c r="C6" s="196"/>
      <c r="D6" s="196"/>
      <c r="E6" s="196"/>
      <c r="F6" s="196"/>
      <c r="G6" s="196"/>
      <c r="H6" s="196"/>
      <c r="I6" s="196"/>
    </row>
    <row r="7" spans="3:9" ht="15.75">
      <c r="C7" s="148"/>
      <c r="D7" s="148"/>
      <c r="E7" s="148"/>
      <c r="F7" s="148"/>
      <c r="G7" s="148"/>
      <c r="H7" s="148"/>
      <c r="I7" s="148"/>
    </row>
    <row r="8" spans="1:15" ht="15.75" customHeight="1">
      <c r="A8" s="196" t="s">
        <v>358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1:15" ht="15.75" customHeight="1">
      <c r="A9" s="196" t="s">
        <v>355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</row>
    <row r="10" spans="3:9" ht="15.75">
      <c r="C10" s="196"/>
      <c r="D10" s="196"/>
      <c r="E10" s="196"/>
      <c r="F10" s="196"/>
      <c r="G10" s="196"/>
      <c r="H10" s="196"/>
      <c r="I10" s="196"/>
    </row>
    <row r="11" ht="13.5" thickBot="1"/>
    <row r="12" spans="3:11" ht="26.25" thickBot="1">
      <c r="C12" s="149" t="s">
        <v>258</v>
      </c>
      <c r="D12" s="150" t="s">
        <v>200</v>
      </c>
      <c r="E12" s="150" t="s">
        <v>201</v>
      </c>
      <c r="F12" s="150" t="s">
        <v>202</v>
      </c>
      <c r="G12" s="150" t="s">
        <v>7</v>
      </c>
      <c r="H12" s="150" t="s">
        <v>203</v>
      </c>
      <c r="I12" s="151" t="s">
        <v>356</v>
      </c>
      <c r="J12" s="96" t="s">
        <v>205</v>
      </c>
      <c r="K12" s="96" t="s">
        <v>131</v>
      </c>
    </row>
    <row r="13" spans="3:12" ht="12.75">
      <c r="C13" s="56" t="s">
        <v>206</v>
      </c>
      <c r="D13" s="9">
        <v>388281.3</v>
      </c>
      <c r="E13" s="9">
        <v>5397</v>
      </c>
      <c r="F13" s="9">
        <v>146972.6</v>
      </c>
      <c r="G13" s="9">
        <v>18332.6</v>
      </c>
      <c r="H13" s="9">
        <f aca="true" t="shared" si="0" ref="H13:H23">SUM(D13:G13)</f>
        <v>558983.5</v>
      </c>
      <c r="I13" s="34">
        <v>1668.4</v>
      </c>
      <c r="J13" s="97">
        <v>-320</v>
      </c>
      <c r="K13" s="97">
        <v>0</v>
      </c>
      <c r="L13" t="s">
        <v>207</v>
      </c>
    </row>
    <row r="14" spans="3:9" ht="12.75">
      <c r="C14" s="59" t="s">
        <v>208</v>
      </c>
      <c r="D14" s="12">
        <v>445489</v>
      </c>
      <c r="E14" s="12">
        <v>4279</v>
      </c>
      <c r="F14" s="12">
        <v>168192</v>
      </c>
      <c r="G14" s="12">
        <v>18557</v>
      </c>
      <c r="H14" s="12">
        <f t="shared" si="0"/>
        <v>636517</v>
      </c>
      <c r="I14" s="36">
        <v>1795.2</v>
      </c>
    </row>
    <row r="15" spans="3:12" ht="12.75">
      <c r="C15" s="59" t="s">
        <v>209</v>
      </c>
      <c r="D15" s="12">
        <v>264423</v>
      </c>
      <c r="E15" s="12">
        <v>8810</v>
      </c>
      <c r="F15" s="12">
        <v>102084</v>
      </c>
      <c r="G15" s="12">
        <v>11974</v>
      </c>
      <c r="H15" s="12">
        <f t="shared" si="0"/>
        <v>387291</v>
      </c>
      <c r="I15" s="36">
        <v>1071</v>
      </c>
      <c r="J15" s="97">
        <v>-2802</v>
      </c>
      <c r="K15" s="97">
        <v>0</v>
      </c>
      <c r="L15" t="s">
        <v>210</v>
      </c>
    </row>
    <row r="16" spans="3:9" ht="12.75">
      <c r="C16" s="59" t="s">
        <v>211</v>
      </c>
      <c r="D16" s="12">
        <v>259037</v>
      </c>
      <c r="E16" s="12">
        <v>2088</v>
      </c>
      <c r="F16" s="12">
        <v>97654</v>
      </c>
      <c r="G16" s="12">
        <v>10972</v>
      </c>
      <c r="H16" s="12">
        <f t="shared" si="0"/>
        <v>369751</v>
      </c>
      <c r="I16" s="36">
        <v>1136.5</v>
      </c>
    </row>
    <row r="17" spans="3:9" ht="12.75">
      <c r="C17" s="59" t="s">
        <v>212</v>
      </c>
      <c r="D17" s="12">
        <v>421671.4</v>
      </c>
      <c r="E17" s="12">
        <v>10234</v>
      </c>
      <c r="F17" s="12">
        <v>161218.5</v>
      </c>
      <c r="G17" s="12">
        <v>37025</v>
      </c>
      <c r="H17" s="12">
        <f t="shared" si="0"/>
        <v>630148.9</v>
      </c>
      <c r="I17" s="36">
        <v>1834.6</v>
      </c>
    </row>
    <row r="18" spans="3:9" ht="12.75">
      <c r="C18" s="59" t="s">
        <v>213</v>
      </c>
      <c r="D18" s="12">
        <v>28856</v>
      </c>
      <c r="E18" s="12">
        <v>291</v>
      </c>
      <c r="F18" s="12">
        <v>10898</v>
      </c>
      <c r="G18" s="12">
        <v>259</v>
      </c>
      <c r="H18" s="12">
        <f t="shared" si="0"/>
        <v>40304</v>
      </c>
      <c r="I18" s="36">
        <v>118.4</v>
      </c>
    </row>
    <row r="19" spans="3:9" ht="12.75">
      <c r="C19" s="59" t="s">
        <v>183</v>
      </c>
      <c r="D19" s="12">
        <v>20212</v>
      </c>
      <c r="E19" s="12">
        <v>79</v>
      </c>
      <c r="F19" s="12">
        <v>7588</v>
      </c>
      <c r="G19" s="12">
        <v>185</v>
      </c>
      <c r="H19" s="12">
        <f t="shared" si="0"/>
        <v>28064</v>
      </c>
      <c r="I19" s="36">
        <v>120.8</v>
      </c>
    </row>
    <row r="20" spans="3:9" ht="12.75">
      <c r="C20" s="59" t="s">
        <v>192</v>
      </c>
      <c r="D20" s="12">
        <v>12342</v>
      </c>
      <c r="E20" s="12">
        <v>300</v>
      </c>
      <c r="F20" s="12">
        <v>4724</v>
      </c>
      <c r="G20" s="12">
        <v>78</v>
      </c>
      <c r="H20" s="12">
        <f t="shared" si="0"/>
        <v>17444</v>
      </c>
      <c r="I20" s="36">
        <v>58.4</v>
      </c>
    </row>
    <row r="21" spans="3:9" ht="12.75">
      <c r="C21" s="59" t="s">
        <v>214</v>
      </c>
      <c r="D21" s="12">
        <v>1877</v>
      </c>
      <c r="E21" s="12">
        <v>20</v>
      </c>
      <c r="F21" s="12">
        <v>710</v>
      </c>
      <c r="G21" s="12">
        <v>42</v>
      </c>
      <c r="H21" s="12">
        <f t="shared" si="0"/>
        <v>2649</v>
      </c>
      <c r="I21" s="36">
        <v>13.5</v>
      </c>
    </row>
    <row r="22" spans="3:9" ht="12.75">
      <c r="C22" s="59" t="s">
        <v>215</v>
      </c>
      <c r="D22" s="12">
        <v>194038</v>
      </c>
      <c r="E22" s="12">
        <v>1405</v>
      </c>
      <c r="F22" s="12">
        <v>72286</v>
      </c>
      <c r="G22" s="12">
        <v>0</v>
      </c>
      <c r="H22" s="12">
        <f t="shared" si="0"/>
        <v>267729</v>
      </c>
      <c r="I22" s="139">
        <v>797.8</v>
      </c>
    </row>
    <row r="23" spans="3:9" ht="13.5" thickBot="1">
      <c r="C23" s="62" t="s">
        <v>216</v>
      </c>
      <c r="D23" s="15">
        <v>39928</v>
      </c>
      <c r="E23" s="15">
        <v>9179</v>
      </c>
      <c r="F23" s="15">
        <v>17985</v>
      </c>
      <c r="G23" s="15">
        <v>2840</v>
      </c>
      <c r="H23" s="15">
        <f t="shared" si="0"/>
        <v>69932</v>
      </c>
      <c r="I23" s="138">
        <v>181.9</v>
      </c>
    </row>
    <row r="24" spans="3:11" ht="13.5" thickBot="1">
      <c r="C24" s="65" t="s">
        <v>126</v>
      </c>
      <c r="D24" s="18">
        <f aca="true" t="shared" si="1" ref="D24:K24">SUM(D13:D23)</f>
        <v>2076154.7000000002</v>
      </c>
      <c r="E24" s="18">
        <f t="shared" si="1"/>
        <v>42082</v>
      </c>
      <c r="F24" s="18">
        <f t="shared" si="1"/>
        <v>790312.1</v>
      </c>
      <c r="G24" s="18">
        <f t="shared" si="1"/>
        <v>100264.6</v>
      </c>
      <c r="H24" s="126">
        <f t="shared" si="1"/>
        <v>3008813.4</v>
      </c>
      <c r="I24" s="20">
        <f t="shared" si="1"/>
        <v>8796.5</v>
      </c>
      <c r="J24" s="123">
        <f t="shared" si="1"/>
        <v>-3122</v>
      </c>
      <c r="K24" s="98">
        <f t="shared" si="1"/>
        <v>0</v>
      </c>
    </row>
    <row r="25" spans="10:11" ht="12.75">
      <c r="J25" s="100"/>
      <c r="K25" s="100"/>
    </row>
    <row r="26" spans="10:11" ht="12.75">
      <c r="J26" s="100"/>
      <c r="K26" s="100"/>
    </row>
    <row r="27" spans="10:11" ht="12.75">
      <c r="J27" s="100"/>
      <c r="K27" s="100"/>
    </row>
    <row r="28" spans="10:12" ht="12.75">
      <c r="J28" s="97">
        <v>-4818</v>
      </c>
      <c r="K28" s="97">
        <v>0</v>
      </c>
      <c r="L28" t="s">
        <v>218</v>
      </c>
    </row>
    <row r="29" spans="10:12" ht="12.75">
      <c r="J29" s="97">
        <v>4818</v>
      </c>
      <c r="K29" s="97">
        <v>0</v>
      </c>
      <c r="L29" t="s">
        <v>219</v>
      </c>
    </row>
    <row r="33" spans="10:11" ht="12.75">
      <c r="J33" s="123">
        <f>SUM(J28:J32)</f>
        <v>0</v>
      </c>
      <c r="K33" s="98">
        <f>SUM(K28:K32)</f>
        <v>0</v>
      </c>
    </row>
    <row r="34" spans="10:11" ht="12.75">
      <c r="J34" s="124">
        <f>+J24+J33</f>
        <v>-3122</v>
      </c>
      <c r="K34" s="99">
        <f>+K24+K33</f>
        <v>0</v>
      </c>
    </row>
  </sheetData>
  <mergeCells count="4">
    <mergeCell ref="C6:I6"/>
    <mergeCell ref="C10:I10"/>
    <mergeCell ref="A8:O8"/>
    <mergeCell ref="A9:O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="75" zoomScaleNormal="75" workbookViewId="0" topLeftCell="A1">
      <selection activeCell="P12" sqref="P12"/>
    </sheetView>
  </sheetViews>
  <sheetFormatPr defaultColWidth="9.00390625" defaultRowHeight="12.75"/>
  <cols>
    <col min="1" max="1" width="27.375" style="0" customWidth="1"/>
    <col min="2" max="2" width="12.625" style="0" customWidth="1"/>
    <col min="3" max="3" width="8.00390625" style="0" customWidth="1"/>
    <col min="4" max="4" width="8.375" style="0" customWidth="1"/>
    <col min="5" max="5" width="8.625" style="0" customWidth="1"/>
    <col min="7" max="7" width="8.625" style="0" customWidth="1"/>
    <col min="8" max="8" width="9.25390625" style="0" customWidth="1"/>
    <col min="9" max="9" width="10.25390625" style="0" hidden="1" customWidth="1"/>
    <col min="10" max="10" width="8.625" style="0" hidden="1" customWidth="1"/>
    <col min="11" max="11" width="10.25390625" style="0" hidden="1" customWidth="1"/>
    <col min="12" max="12" width="9.875" style="0" hidden="1" customWidth="1"/>
  </cols>
  <sheetData>
    <row r="1" spans="1:12" ht="13.5" thickBot="1">
      <c r="A1" s="2"/>
      <c r="H1" s="146" t="s">
        <v>62</v>
      </c>
      <c r="L1" s="146" t="s">
        <v>62</v>
      </c>
    </row>
    <row r="2" spans="1:12" ht="12.75">
      <c r="A2" s="224" t="s">
        <v>196</v>
      </c>
      <c r="B2" s="217" t="s">
        <v>2</v>
      </c>
      <c r="C2" s="217" t="s">
        <v>197</v>
      </c>
      <c r="D2" s="217"/>
      <c r="E2" s="217"/>
      <c r="F2" s="217"/>
      <c r="G2" s="217"/>
      <c r="H2" s="219"/>
      <c r="I2" s="194"/>
      <c r="J2" s="195"/>
      <c r="K2" s="195"/>
      <c r="L2" s="219"/>
    </row>
    <row r="3" spans="1:12" ht="26.25" thickBot="1">
      <c r="A3" s="225"/>
      <c r="B3" s="218"/>
      <c r="C3" s="83" t="s">
        <v>204</v>
      </c>
      <c r="D3" s="52" t="s">
        <v>4</v>
      </c>
      <c r="E3" s="52" t="s">
        <v>5</v>
      </c>
      <c r="F3" s="52" t="s">
        <v>6</v>
      </c>
      <c r="G3" s="52" t="s">
        <v>7</v>
      </c>
      <c r="H3" s="53" t="s">
        <v>8</v>
      </c>
      <c r="I3" s="86" t="s">
        <v>131</v>
      </c>
      <c r="J3" s="55" t="s">
        <v>10</v>
      </c>
      <c r="K3" s="52" t="s">
        <v>11</v>
      </c>
      <c r="L3" s="53" t="s">
        <v>126</v>
      </c>
    </row>
    <row r="4" spans="1:12" ht="12.75">
      <c r="A4" s="87" t="s">
        <v>198</v>
      </c>
      <c r="B4" s="88"/>
      <c r="C4" s="88"/>
      <c r="D4" s="88"/>
      <c r="E4" s="88"/>
      <c r="F4" s="88"/>
      <c r="G4" s="88"/>
      <c r="H4" s="89"/>
      <c r="I4" s="88"/>
      <c r="J4" s="88"/>
      <c r="K4" s="88"/>
      <c r="L4" s="89"/>
    </row>
    <row r="5" spans="1:12" ht="13.5" thickBot="1">
      <c r="A5" s="90" t="s">
        <v>199</v>
      </c>
      <c r="B5" s="91">
        <v>70842132</v>
      </c>
      <c r="C5" s="23">
        <v>13.5</v>
      </c>
      <c r="D5" s="92">
        <v>1877</v>
      </c>
      <c r="E5" s="92">
        <v>20</v>
      </c>
      <c r="F5" s="92">
        <v>710</v>
      </c>
      <c r="G5" s="92">
        <v>42</v>
      </c>
      <c r="H5" s="93">
        <f>SUM(D5:G5)</f>
        <v>2649</v>
      </c>
      <c r="I5" s="94">
        <v>3102</v>
      </c>
      <c r="J5" s="94">
        <v>0</v>
      </c>
      <c r="K5" s="95">
        <f>+I5+J5</f>
        <v>3102</v>
      </c>
      <c r="L5" s="93">
        <f>+H5+I5</f>
        <v>5751</v>
      </c>
    </row>
  </sheetData>
  <mergeCells count="4">
    <mergeCell ref="A2:A3"/>
    <mergeCell ref="B2:B3"/>
    <mergeCell ref="C2:H2"/>
    <mergeCell ref="I2:L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2" sqref="B2:H2"/>
    </sheetView>
  </sheetViews>
  <sheetFormatPr defaultColWidth="9.00390625" defaultRowHeight="12.75"/>
  <cols>
    <col min="1" max="1" width="28.25390625" style="0" customWidth="1"/>
    <col min="8" max="8" width="11.00390625" style="0" customWidth="1"/>
    <col min="9" max="10" width="0" style="0" hidden="1" customWidth="1"/>
  </cols>
  <sheetData>
    <row r="1" spans="8:10" ht="13.5" thickBot="1">
      <c r="H1" s="146" t="s">
        <v>62</v>
      </c>
      <c r="J1" s="146" t="s">
        <v>62</v>
      </c>
    </row>
    <row r="2" spans="1:10" ht="12.75">
      <c r="A2" s="182" t="s">
        <v>259</v>
      </c>
      <c r="B2" s="223" t="s">
        <v>260</v>
      </c>
      <c r="C2" s="184"/>
      <c r="D2" s="184"/>
      <c r="E2" s="184"/>
      <c r="F2" s="184"/>
      <c r="G2" s="184"/>
      <c r="H2" s="185"/>
      <c r="I2" s="168"/>
      <c r="J2" s="159"/>
    </row>
    <row r="3" spans="1:10" ht="26.25" thickBot="1">
      <c r="A3" s="183"/>
      <c r="B3" s="54" t="s">
        <v>2</v>
      </c>
      <c r="C3" s="5" t="s">
        <v>204</v>
      </c>
      <c r="D3" s="5" t="s">
        <v>200</v>
      </c>
      <c r="E3" s="5" t="s">
        <v>201</v>
      </c>
      <c r="F3" s="5" t="s">
        <v>202</v>
      </c>
      <c r="G3" s="5" t="s">
        <v>261</v>
      </c>
      <c r="H3" s="74" t="s">
        <v>203</v>
      </c>
      <c r="I3" s="115" t="s">
        <v>11</v>
      </c>
      <c r="J3" s="53" t="s">
        <v>126</v>
      </c>
    </row>
    <row r="4" spans="1:10" ht="12.75">
      <c r="A4" s="56" t="s">
        <v>262</v>
      </c>
      <c r="B4" s="57">
        <v>70832897</v>
      </c>
      <c r="C4" s="57">
        <v>13.9</v>
      </c>
      <c r="D4" s="127">
        <v>3463</v>
      </c>
      <c r="E4" s="57">
        <v>0</v>
      </c>
      <c r="F4" s="127">
        <v>1281</v>
      </c>
      <c r="G4" s="57">
        <v>0</v>
      </c>
      <c r="H4" s="128">
        <v>4744</v>
      </c>
      <c r="I4" s="169">
        <v>0</v>
      </c>
      <c r="J4" s="128">
        <v>4744</v>
      </c>
    </row>
    <row r="5" spans="1:10" ht="12.75">
      <c r="A5" s="59" t="s">
        <v>263</v>
      </c>
      <c r="B5" s="60">
        <v>60460041</v>
      </c>
      <c r="C5" s="60">
        <v>28.8</v>
      </c>
      <c r="D5" s="129">
        <v>7400</v>
      </c>
      <c r="E5" s="60">
        <v>60</v>
      </c>
      <c r="F5" s="129">
        <v>2759</v>
      </c>
      <c r="G5" s="60">
        <v>0</v>
      </c>
      <c r="H5" s="130">
        <v>10219</v>
      </c>
      <c r="I5" s="170">
        <v>0</v>
      </c>
      <c r="J5" s="130">
        <v>10219</v>
      </c>
    </row>
    <row r="6" spans="1:10" ht="12.75">
      <c r="A6" s="59" t="s">
        <v>264</v>
      </c>
      <c r="B6" s="60">
        <v>639338</v>
      </c>
      <c r="C6" s="60">
        <v>34.7</v>
      </c>
      <c r="D6" s="129">
        <v>8420</v>
      </c>
      <c r="E6" s="60">
        <v>42</v>
      </c>
      <c r="F6" s="129">
        <v>3130</v>
      </c>
      <c r="G6" s="60">
        <v>0</v>
      </c>
      <c r="H6" s="130">
        <v>11592</v>
      </c>
      <c r="I6" s="170">
        <v>0</v>
      </c>
      <c r="J6" s="130">
        <v>11592</v>
      </c>
    </row>
    <row r="7" spans="1:10" ht="12.75">
      <c r="A7" s="59" t="s">
        <v>265</v>
      </c>
      <c r="B7" s="60">
        <v>61387452</v>
      </c>
      <c r="C7" s="60">
        <v>23.8</v>
      </c>
      <c r="D7" s="129">
        <v>5890</v>
      </c>
      <c r="E7" s="60">
        <v>30</v>
      </c>
      <c r="F7" s="129">
        <v>2189</v>
      </c>
      <c r="G7" s="60">
        <v>0</v>
      </c>
      <c r="H7" s="130">
        <v>8109</v>
      </c>
      <c r="I7" s="170">
        <v>0</v>
      </c>
      <c r="J7" s="130">
        <v>8109</v>
      </c>
    </row>
    <row r="8" spans="1:10" ht="12.75">
      <c r="A8" s="59" t="s">
        <v>266</v>
      </c>
      <c r="B8" s="60">
        <v>61387894</v>
      </c>
      <c r="C8" s="60">
        <v>12.7</v>
      </c>
      <c r="D8" s="129">
        <v>2880</v>
      </c>
      <c r="E8" s="60">
        <v>0</v>
      </c>
      <c r="F8" s="129">
        <v>1066</v>
      </c>
      <c r="G8" s="60">
        <v>0</v>
      </c>
      <c r="H8" s="130">
        <v>3946</v>
      </c>
      <c r="I8" s="170">
        <v>0</v>
      </c>
      <c r="J8" s="130">
        <v>3946</v>
      </c>
    </row>
    <row r="9" spans="1:10" ht="12.75">
      <c r="A9" s="59" t="s">
        <v>267</v>
      </c>
      <c r="B9" s="60">
        <v>45246211</v>
      </c>
      <c r="C9" s="60">
        <v>57.5</v>
      </c>
      <c r="D9" s="129">
        <v>13513</v>
      </c>
      <c r="E9" s="60">
        <v>15</v>
      </c>
      <c r="F9" s="129">
        <v>5005</v>
      </c>
      <c r="G9" s="60">
        <v>0</v>
      </c>
      <c r="H9" s="130">
        <v>18533</v>
      </c>
      <c r="I9" s="170">
        <v>0</v>
      </c>
      <c r="J9" s="130">
        <v>18533</v>
      </c>
    </row>
    <row r="10" spans="1:10" ht="12.75">
      <c r="A10" s="59" t="s">
        <v>268</v>
      </c>
      <c r="B10" s="60">
        <v>61386715</v>
      </c>
      <c r="C10" s="60">
        <v>57.8</v>
      </c>
      <c r="D10" s="129">
        <v>13750</v>
      </c>
      <c r="E10" s="60">
        <v>62</v>
      </c>
      <c r="F10" s="129">
        <v>5110</v>
      </c>
      <c r="G10" s="60">
        <v>0</v>
      </c>
      <c r="H10" s="130">
        <v>18922</v>
      </c>
      <c r="I10" s="170">
        <v>0</v>
      </c>
      <c r="J10" s="130">
        <v>18922</v>
      </c>
    </row>
    <row r="11" spans="1:10" ht="12.75">
      <c r="A11" s="59" t="s">
        <v>269</v>
      </c>
      <c r="B11" s="60">
        <v>45245118</v>
      </c>
      <c r="C11" s="60">
        <v>28.5</v>
      </c>
      <c r="D11" s="129">
        <v>7067</v>
      </c>
      <c r="E11" s="60">
        <v>25</v>
      </c>
      <c r="F11" s="129">
        <v>2623</v>
      </c>
      <c r="G11" s="60">
        <v>0</v>
      </c>
      <c r="H11" s="130">
        <v>9715</v>
      </c>
      <c r="I11" s="170">
        <v>0</v>
      </c>
      <c r="J11" s="130">
        <v>9715</v>
      </c>
    </row>
    <row r="12" spans="1:10" ht="12.75">
      <c r="A12" s="59" t="s">
        <v>270</v>
      </c>
      <c r="B12" s="60">
        <v>48135143</v>
      </c>
      <c r="C12" s="60">
        <v>41</v>
      </c>
      <c r="D12" s="129">
        <v>9500</v>
      </c>
      <c r="E12" s="60">
        <v>50</v>
      </c>
      <c r="F12" s="129">
        <v>3533</v>
      </c>
      <c r="G12" s="60">
        <v>0</v>
      </c>
      <c r="H12" s="130">
        <v>13083</v>
      </c>
      <c r="I12" s="170">
        <v>0</v>
      </c>
      <c r="J12" s="130">
        <v>13083</v>
      </c>
    </row>
    <row r="13" spans="1:10" ht="12.75">
      <c r="A13" s="59" t="s">
        <v>271</v>
      </c>
      <c r="B13" s="60">
        <v>67360572</v>
      </c>
      <c r="C13" s="60">
        <v>19.5</v>
      </c>
      <c r="D13" s="129">
        <v>4841</v>
      </c>
      <c r="E13" s="60">
        <v>0</v>
      </c>
      <c r="F13" s="129">
        <v>1791</v>
      </c>
      <c r="G13" s="60">
        <v>0</v>
      </c>
      <c r="H13" s="130">
        <v>6632</v>
      </c>
      <c r="I13" s="170">
        <v>0</v>
      </c>
      <c r="J13" s="130">
        <v>6632</v>
      </c>
    </row>
    <row r="14" spans="1:10" ht="12.75">
      <c r="A14" s="59" t="s">
        <v>272</v>
      </c>
      <c r="B14" s="60">
        <v>61385093</v>
      </c>
      <c r="C14" s="60">
        <v>24</v>
      </c>
      <c r="D14" s="129">
        <v>5750</v>
      </c>
      <c r="E14" s="60">
        <v>0</v>
      </c>
      <c r="F14" s="129">
        <v>2128</v>
      </c>
      <c r="G14" s="60">
        <v>0</v>
      </c>
      <c r="H14" s="130">
        <v>7878</v>
      </c>
      <c r="I14" s="170">
        <v>0</v>
      </c>
      <c r="J14" s="130">
        <v>7878</v>
      </c>
    </row>
    <row r="15" spans="1:10" ht="12.75">
      <c r="A15" s="59" t="s">
        <v>273</v>
      </c>
      <c r="B15" s="60">
        <v>63830167</v>
      </c>
      <c r="C15" s="60">
        <v>39.4</v>
      </c>
      <c r="D15" s="129">
        <v>9569</v>
      </c>
      <c r="E15" s="60">
        <v>50</v>
      </c>
      <c r="F15" s="129">
        <v>3558</v>
      </c>
      <c r="G15" s="60">
        <v>0</v>
      </c>
      <c r="H15" s="130">
        <v>13177</v>
      </c>
      <c r="I15" s="170">
        <v>0</v>
      </c>
      <c r="J15" s="130">
        <v>13177</v>
      </c>
    </row>
    <row r="16" spans="1:10" ht="12.75">
      <c r="A16" s="59" t="s">
        <v>274</v>
      </c>
      <c r="B16" s="60">
        <v>67361471</v>
      </c>
      <c r="C16" s="60">
        <v>17.9</v>
      </c>
      <c r="D16" s="129">
        <v>4405</v>
      </c>
      <c r="E16" s="60">
        <v>100</v>
      </c>
      <c r="F16" s="129">
        <v>1665</v>
      </c>
      <c r="G16" s="60">
        <v>0</v>
      </c>
      <c r="H16" s="130">
        <v>6170</v>
      </c>
      <c r="I16" s="170">
        <v>210</v>
      </c>
      <c r="J16" s="130">
        <v>6380</v>
      </c>
    </row>
    <row r="17" spans="1:10" ht="12.75">
      <c r="A17" s="59" t="s">
        <v>275</v>
      </c>
      <c r="B17" s="60">
        <v>60446889</v>
      </c>
      <c r="C17" s="60">
        <v>24.8</v>
      </c>
      <c r="D17" s="129">
        <v>6270</v>
      </c>
      <c r="E17" s="60">
        <v>70</v>
      </c>
      <c r="F17" s="129">
        <v>2345</v>
      </c>
      <c r="G17" s="60">
        <v>0</v>
      </c>
      <c r="H17" s="130">
        <v>8685</v>
      </c>
      <c r="I17" s="170">
        <v>0</v>
      </c>
      <c r="J17" s="130">
        <v>8685</v>
      </c>
    </row>
    <row r="18" spans="1:10" ht="12.75">
      <c r="A18" s="59" t="s">
        <v>276</v>
      </c>
      <c r="B18" s="60">
        <v>68407289</v>
      </c>
      <c r="C18" s="60">
        <v>37.6</v>
      </c>
      <c r="D18" s="129">
        <v>8973</v>
      </c>
      <c r="E18" s="60">
        <v>64</v>
      </c>
      <c r="F18" s="129">
        <v>3342</v>
      </c>
      <c r="G18" s="60">
        <v>0</v>
      </c>
      <c r="H18" s="130">
        <v>12379</v>
      </c>
      <c r="I18" s="170">
        <v>0</v>
      </c>
      <c r="J18" s="130">
        <v>12379</v>
      </c>
    </row>
    <row r="19" spans="1:10" ht="12.75">
      <c r="A19" s="59" t="s">
        <v>277</v>
      </c>
      <c r="B19" s="60">
        <v>60444509</v>
      </c>
      <c r="C19" s="60">
        <v>35.9</v>
      </c>
      <c r="D19" s="129">
        <v>9200</v>
      </c>
      <c r="E19" s="60">
        <v>20</v>
      </c>
      <c r="F19" s="129">
        <v>3411</v>
      </c>
      <c r="G19" s="60">
        <v>0</v>
      </c>
      <c r="H19" s="130">
        <v>12631</v>
      </c>
      <c r="I19" s="170">
        <v>0</v>
      </c>
      <c r="J19" s="130">
        <v>12631</v>
      </c>
    </row>
    <row r="20" spans="1:10" ht="12.75">
      <c r="A20" s="59" t="s">
        <v>278</v>
      </c>
      <c r="B20" s="60">
        <v>61387312</v>
      </c>
      <c r="C20" s="60">
        <v>29.7</v>
      </c>
      <c r="D20" s="129">
        <v>7350</v>
      </c>
      <c r="E20" s="60">
        <v>200</v>
      </c>
      <c r="F20" s="129">
        <v>2789</v>
      </c>
      <c r="G20" s="60">
        <v>0</v>
      </c>
      <c r="H20" s="130">
        <v>10339</v>
      </c>
      <c r="I20" s="170">
        <v>80</v>
      </c>
      <c r="J20" s="130">
        <v>10419</v>
      </c>
    </row>
    <row r="21" spans="1:10" ht="12.75">
      <c r="A21" s="59" t="s">
        <v>279</v>
      </c>
      <c r="B21" s="60">
        <v>48132811</v>
      </c>
      <c r="C21" s="60">
        <v>42.7</v>
      </c>
      <c r="D21" s="129">
        <v>10369</v>
      </c>
      <c r="E21" s="60">
        <v>170</v>
      </c>
      <c r="F21" s="129">
        <v>3896</v>
      </c>
      <c r="G21" s="60">
        <v>0</v>
      </c>
      <c r="H21" s="130">
        <v>14435</v>
      </c>
      <c r="I21" s="170">
        <v>300</v>
      </c>
      <c r="J21" s="130">
        <v>14735</v>
      </c>
    </row>
    <row r="22" spans="1:10" ht="12.75">
      <c r="A22" s="59" t="s">
        <v>280</v>
      </c>
      <c r="B22" s="60">
        <v>45242593</v>
      </c>
      <c r="C22" s="60">
        <v>45.2</v>
      </c>
      <c r="D22" s="129">
        <v>10938</v>
      </c>
      <c r="E22" s="60">
        <v>160</v>
      </c>
      <c r="F22" s="129">
        <v>4103</v>
      </c>
      <c r="G22" s="60">
        <v>0</v>
      </c>
      <c r="H22" s="130">
        <v>15201</v>
      </c>
      <c r="I22" s="170">
        <v>0</v>
      </c>
      <c r="J22" s="130">
        <v>15201</v>
      </c>
    </row>
    <row r="23" spans="1:10" ht="12.75">
      <c r="A23" s="59" t="s">
        <v>281</v>
      </c>
      <c r="B23" s="60">
        <v>61385069</v>
      </c>
      <c r="C23" s="60">
        <v>18.7</v>
      </c>
      <c r="D23" s="129">
        <v>4740</v>
      </c>
      <c r="E23" s="60">
        <v>70</v>
      </c>
      <c r="F23" s="129">
        <v>1779</v>
      </c>
      <c r="G23" s="60">
        <v>0</v>
      </c>
      <c r="H23" s="130">
        <v>6589</v>
      </c>
      <c r="I23" s="170">
        <v>0</v>
      </c>
      <c r="J23" s="130">
        <v>6589</v>
      </c>
    </row>
    <row r="24" spans="1:10" ht="12.75">
      <c r="A24" s="59" t="s">
        <v>282</v>
      </c>
      <c r="B24" s="60">
        <v>70849366</v>
      </c>
      <c r="C24" s="60">
        <v>23</v>
      </c>
      <c r="D24" s="129">
        <v>5634</v>
      </c>
      <c r="E24" s="60">
        <v>0</v>
      </c>
      <c r="F24" s="129">
        <v>2085</v>
      </c>
      <c r="G24" s="60">
        <v>0</v>
      </c>
      <c r="H24" s="130">
        <v>7719</v>
      </c>
      <c r="I24" s="170">
        <v>0</v>
      </c>
      <c r="J24" s="130">
        <v>7719</v>
      </c>
    </row>
    <row r="25" spans="1:10" ht="12.75">
      <c r="A25" s="59" t="s">
        <v>283</v>
      </c>
      <c r="B25" s="60">
        <v>70848947</v>
      </c>
      <c r="C25" s="60">
        <v>32.5</v>
      </c>
      <c r="D25" s="129">
        <v>7933</v>
      </c>
      <c r="E25" s="60">
        <v>20</v>
      </c>
      <c r="F25" s="129">
        <v>2942</v>
      </c>
      <c r="G25" s="60">
        <v>0</v>
      </c>
      <c r="H25" s="130">
        <v>10895</v>
      </c>
      <c r="I25" s="170">
        <v>0</v>
      </c>
      <c r="J25" s="130">
        <v>10895</v>
      </c>
    </row>
    <row r="26" spans="1:10" ht="12.75">
      <c r="A26" s="59" t="s">
        <v>284</v>
      </c>
      <c r="B26" s="60">
        <v>70098506</v>
      </c>
      <c r="C26" s="60">
        <v>36.8</v>
      </c>
      <c r="D26" s="129">
        <v>8876</v>
      </c>
      <c r="E26" s="60">
        <v>35</v>
      </c>
      <c r="F26" s="129">
        <v>3296</v>
      </c>
      <c r="G26" s="60">
        <v>0</v>
      </c>
      <c r="H26" s="130">
        <v>12207</v>
      </c>
      <c r="I26" s="170">
        <v>95</v>
      </c>
      <c r="J26" s="130">
        <v>12302</v>
      </c>
    </row>
    <row r="27" spans="1:10" ht="12.75">
      <c r="A27" s="59" t="s">
        <v>285</v>
      </c>
      <c r="B27" s="60">
        <v>61385433</v>
      </c>
      <c r="C27" s="60">
        <v>32.6</v>
      </c>
      <c r="D27" s="129">
        <v>8152</v>
      </c>
      <c r="E27" s="60">
        <v>100</v>
      </c>
      <c r="F27" s="129">
        <v>3051</v>
      </c>
      <c r="G27" s="60">
        <v>0</v>
      </c>
      <c r="H27" s="130">
        <v>11303</v>
      </c>
      <c r="I27" s="170">
        <v>0</v>
      </c>
      <c r="J27" s="130">
        <v>11303</v>
      </c>
    </row>
    <row r="28" spans="1:10" ht="13.5" thickBot="1">
      <c r="A28" s="76" t="s">
        <v>286</v>
      </c>
      <c r="B28" s="77">
        <v>68403704</v>
      </c>
      <c r="C28" s="77">
        <v>38.8</v>
      </c>
      <c r="D28" s="92">
        <v>9155</v>
      </c>
      <c r="E28" s="77">
        <v>62</v>
      </c>
      <c r="F28" s="92">
        <v>3409</v>
      </c>
      <c r="G28" s="77">
        <v>0</v>
      </c>
      <c r="H28" s="131">
        <v>12626</v>
      </c>
      <c r="I28" s="171">
        <v>0</v>
      </c>
      <c r="J28" s="131">
        <v>12626</v>
      </c>
    </row>
    <row r="29" spans="1:10" ht="13.5" thickBot="1">
      <c r="A29" s="79" t="s">
        <v>61</v>
      </c>
      <c r="B29" s="80"/>
      <c r="C29" s="80">
        <f>SUM(C4:C28)</f>
        <v>797.8000000000001</v>
      </c>
      <c r="D29" s="132">
        <f>SUM(D4:D28)</f>
        <v>194038</v>
      </c>
      <c r="E29" s="132">
        <f>SUM(E4:E28)</f>
        <v>1405</v>
      </c>
      <c r="F29" s="132">
        <f>SUM(F4:F28)</f>
        <v>72286</v>
      </c>
      <c r="G29" s="80">
        <v>0</v>
      </c>
      <c r="H29" s="133">
        <f>SUM(H4:H28)</f>
        <v>267729</v>
      </c>
      <c r="I29" s="112">
        <f>SUM(I4:I28)</f>
        <v>685</v>
      </c>
      <c r="J29" s="133">
        <f>SUM(J4:J28)</f>
        <v>268414</v>
      </c>
    </row>
  </sheetData>
  <mergeCells count="2">
    <mergeCell ref="A2:A3"/>
    <mergeCell ref="B2:H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2" sqref="B2:H2"/>
    </sheetView>
  </sheetViews>
  <sheetFormatPr defaultColWidth="9.00390625" defaultRowHeight="12.75"/>
  <cols>
    <col min="1" max="1" width="30.125" style="0" customWidth="1"/>
    <col min="9" max="10" width="0" style="0" hidden="1" customWidth="1"/>
  </cols>
  <sheetData>
    <row r="1" spans="8:10" ht="13.5" thickBot="1">
      <c r="H1" s="146" t="s">
        <v>62</v>
      </c>
      <c r="J1" s="146" t="s">
        <v>62</v>
      </c>
    </row>
    <row r="2" spans="1:10" ht="12.75">
      <c r="A2" s="182" t="s">
        <v>259</v>
      </c>
      <c r="B2" s="223" t="s">
        <v>287</v>
      </c>
      <c r="C2" s="184"/>
      <c r="D2" s="184"/>
      <c r="E2" s="184"/>
      <c r="F2" s="184"/>
      <c r="G2" s="184"/>
      <c r="H2" s="185"/>
      <c r="I2" s="168"/>
      <c r="J2" s="159"/>
    </row>
    <row r="3" spans="1:10" ht="26.25" thickBot="1">
      <c r="A3" s="183"/>
      <c r="B3" s="54" t="s">
        <v>2</v>
      </c>
      <c r="C3" s="5" t="s">
        <v>204</v>
      </c>
      <c r="D3" s="5" t="s">
        <v>200</v>
      </c>
      <c r="E3" s="5" t="s">
        <v>201</v>
      </c>
      <c r="F3" s="5" t="s">
        <v>202</v>
      </c>
      <c r="G3" s="5" t="s">
        <v>354</v>
      </c>
      <c r="H3" s="74" t="s">
        <v>7</v>
      </c>
      <c r="I3" s="115" t="s">
        <v>11</v>
      </c>
      <c r="J3" s="53" t="s">
        <v>126</v>
      </c>
    </row>
    <row r="4" spans="1:10" ht="12.75">
      <c r="A4" s="59" t="s">
        <v>288</v>
      </c>
      <c r="B4" s="60">
        <v>45245924</v>
      </c>
      <c r="C4" s="60">
        <v>10.8</v>
      </c>
      <c r="D4" s="129">
        <v>2700</v>
      </c>
      <c r="E4" s="60">
        <v>890</v>
      </c>
      <c r="F4" s="129">
        <v>1310</v>
      </c>
      <c r="G4" s="60">
        <v>200</v>
      </c>
      <c r="H4" s="130">
        <v>5100</v>
      </c>
      <c r="I4" s="170">
        <v>400</v>
      </c>
      <c r="J4" s="130">
        <v>5500</v>
      </c>
    </row>
    <row r="5" spans="1:10" ht="12.75">
      <c r="A5" s="59" t="s">
        <v>289</v>
      </c>
      <c r="B5" s="60">
        <v>45241848</v>
      </c>
      <c r="C5" s="60">
        <v>17</v>
      </c>
      <c r="D5" s="129">
        <v>3993</v>
      </c>
      <c r="E5" s="60">
        <v>650</v>
      </c>
      <c r="F5" s="129">
        <v>1705</v>
      </c>
      <c r="G5" s="60">
        <v>200</v>
      </c>
      <c r="H5" s="130">
        <v>6548</v>
      </c>
      <c r="I5" s="170">
        <v>508</v>
      </c>
      <c r="J5" s="130">
        <v>7056</v>
      </c>
    </row>
    <row r="6" spans="1:10" ht="12.75">
      <c r="A6" s="59" t="s">
        <v>290</v>
      </c>
      <c r="B6" s="60">
        <v>45241651</v>
      </c>
      <c r="C6" s="60">
        <v>23.5</v>
      </c>
      <c r="D6" s="129">
        <v>4983</v>
      </c>
      <c r="E6" s="129">
        <v>1000</v>
      </c>
      <c r="F6" s="129">
        <v>2194</v>
      </c>
      <c r="G6" s="60">
        <v>450</v>
      </c>
      <c r="H6" s="130">
        <v>8627</v>
      </c>
      <c r="I6" s="170">
        <v>996</v>
      </c>
      <c r="J6" s="130">
        <v>9623</v>
      </c>
    </row>
    <row r="7" spans="1:10" ht="12.75">
      <c r="A7" s="59" t="s">
        <v>291</v>
      </c>
      <c r="B7" s="60">
        <v>45241295</v>
      </c>
      <c r="C7" s="60">
        <v>17.6</v>
      </c>
      <c r="D7" s="129">
        <v>3958</v>
      </c>
      <c r="E7" s="60">
        <v>909</v>
      </c>
      <c r="F7" s="129">
        <v>1782</v>
      </c>
      <c r="G7" s="60">
        <v>230</v>
      </c>
      <c r="H7" s="130">
        <v>6879</v>
      </c>
      <c r="I7" s="170">
        <v>1903</v>
      </c>
      <c r="J7" s="130">
        <v>8782</v>
      </c>
    </row>
    <row r="8" spans="1:10" ht="12.75">
      <c r="A8" s="59" t="s">
        <v>292</v>
      </c>
      <c r="B8" s="60">
        <v>45241643</v>
      </c>
      <c r="C8" s="60">
        <v>20</v>
      </c>
      <c r="D8" s="129">
        <v>4083</v>
      </c>
      <c r="E8" s="60">
        <v>630</v>
      </c>
      <c r="F8" s="129">
        <v>1731</v>
      </c>
      <c r="G8" s="60">
        <v>330</v>
      </c>
      <c r="H8" s="130">
        <v>6774</v>
      </c>
      <c r="I8" s="170">
        <v>249</v>
      </c>
      <c r="J8" s="130">
        <v>7023</v>
      </c>
    </row>
    <row r="9" spans="1:10" ht="12.75">
      <c r="A9" s="59" t="s">
        <v>293</v>
      </c>
      <c r="B9" s="60">
        <v>45242941</v>
      </c>
      <c r="C9" s="60">
        <v>13</v>
      </c>
      <c r="D9" s="129">
        <v>3018</v>
      </c>
      <c r="E9" s="60">
        <v>900</v>
      </c>
      <c r="F9" s="129">
        <v>1432</v>
      </c>
      <c r="G9" s="60">
        <v>200</v>
      </c>
      <c r="H9" s="130">
        <v>5550</v>
      </c>
      <c r="I9" s="170">
        <v>670</v>
      </c>
      <c r="J9" s="130">
        <v>6220</v>
      </c>
    </row>
    <row r="10" spans="1:10" ht="12.75">
      <c r="A10" s="59" t="s">
        <v>294</v>
      </c>
      <c r="B10" s="60">
        <v>45241694</v>
      </c>
      <c r="C10" s="60">
        <v>11.2</v>
      </c>
      <c r="D10" s="129">
        <v>2605</v>
      </c>
      <c r="E10" s="60">
        <v>630</v>
      </c>
      <c r="F10" s="129">
        <v>1184</v>
      </c>
      <c r="G10" s="60">
        <v>250</v>
      </c>
      <c r="H10" s="130">
        <v>4669</v>
      </c>
      <c r="I10" s="170">
        <v>811</v>
      </c>
      <c r="J10" s="130">
        <v>5480</v>
      </c>
    </row>
    <row r="11" spans="1:10" ht="12.75">
      <c r="A11" s="59" t="s">
        <v>295</v>
      </c>
      <c r="B11" s="60">
        <v>45242950</v>
      </c>
      <c r="C11" s="60">
        <v>6.8</v>
      </c>
      <c r="D11" s="129">
        <v>1626</v>
      </c>
      <c r="E11" s="60">
        <v>295</v>
      </c>
      <c r="F11" s="129">
        <v>705</v>
      </c>
      <c r="G11" s="60">
        <v>100</v>
      </c>
      <c r="H11" s="130">
        <v>2726</v>
      </c>
      <c r="I11" s="170">
        <v>377</v>
      </c>
      <c r="J11" s="130">
        <v>3103</v>
      </c>
    </row>
    <row r="12" spans="1:10" ht="12.75">
      <c r="A12" s="59" t="s">
        <v>296</v>
      </c>
      <c r="B12" s="60">
        <v>45242879</v>
      </c>
      <c r="C12" s="60">
        <v>16.1</v>
      </c>
      <c r="D12" s="129">
        <v>3208</v>
      </c>
      <c r="E12" s="60">
        <v>700</v>
      </c>
      <c r="F12" s="129">
        <v>1432</v>
      </c>
      <c r="G12" s="60">
        <v>220</v>
      </c>
      <c r="H12" s="130">
        <v>5560</v>
      </c>
      <c r="I12" s="170">
        <v>487</v>
      </c>
      <c r="J12" s="130">
        <v>6047</v>
      </c>
    </row>
    <row r="13" spans="1:10" ht="12.75">
      <c r="A13" s="59" t="s">
        <v>297</v>
      </c>
      <c r="B13" s="60">
        <v>49625055</v>
      </c>
      <c r="C13" s="60">
        <v>16</v>
      </c>
      <c r="D13" s="129">
        <v>3447</v>
      </c>
      <c r="E13" s="60">
        <v>585</v>
      </c>
      <c r="F13" s="129">
        <v>1480</v>
      </c>
      <c r="G13" s="60">
        <v>240</v>
      </c>
      <c r="H13" s="130">
        <v>5752</v>
      </c>
      <c r="I13" s="170">
        <v>644</v>
      </c>
      <c r="J13" s="130">
        <v>6396</v>
      </c>
    </row>
    <row r="14" spans="1:10" ht="12.75">
      <c r="A14" s="59" t="s">
        <v>298</v>
      </c>
      <c r="B14" s="60">
        <v>67365779</v>
      </c>
      <c r="C14" s="60">
        <v>14.9</v>
      </c>
      <c r="D14" s="129">
        <v>3035</v>
      </c>
      <c r="E14" s="60">
        <v>750</v>
      </c>
      <c r="F14" s="129">
        <v>1386</v>
      </c>
      <c r="G14" s="60">
        <v>200</v>
      </c>
      <c r="H14" s="130">
        <v>5371</v>
      </c>
      <c r="I14" s="170">
        <v>1166</v>
      </c>
      <c r="J14" s="130">
        <v>6537</v>
      </c>
    </row>
    <row r="15" spans="1:10" ht="13.5" thickBot="1">
      <c r="A15" s="76" t="s">
        <v>299</v>
      </c>
      <c r="B15" s="77">
        <v>45241945</v>
      </c>
      <c r="C15" s="77">
        <v>15</v>
      </c>
      <c r="D15" s="92">
        <v>3272</v>
      </c>
      <c r="E15" s="92">
        <v>1240</v>
      </c>
      <c r="F15" s="92">
        <v>1644</v>
      </c>
      <c r="G15" s="77">
        <v>220</v>
      </c>
      <c r="H15" s="131">
        <v>6376</v>
      </c>
      <c r="I15" s="171">
        <v>1177</v>
      </c>
      <c r="J15" s="131">
        <v>7553</v>
      </c>
    </row>
    <row r="16" spans="1:10" ht="13.5" thickBot="1">
      <c r="A16" s="79" t="s">
        <v>61</v>
      </c>
      <c r="B16" s="80"/>
      <c r="C16" s="80">
        <f aca="true" t="shared" si="0" ref="C16:J16">SUM(C4:C15)</f>
        <v>181.9</v>
      </c>
      <c r="D16" s="132">
        <f t="shared" si="0"/>
        <v>39928</v>
      </c>
      <c r="E16" s="132">
        <f t="shared" si="0"/>
        <v>9179</v>
      </c>
      <c r="F16" s="132">
        <f t="shared" si="0"/>
        <v>17985</v>
      </c>
      <c r="G16" s="132">
        <f t="shared" si="0"/>
        <v>2840</v>
      </c>
      <c r="H16" s="133">
        <f t="shared" si="0"/>
        <v>69932</v>
      </c>
      <c r="I16" s="112">
        <f t="shared" si="0"/>
        <v>9388</v>
      </c>
      <c r="J16" s="133">
        <f t="shared" si="0"/>
        <v>79320</v>
      </c>
    </row>
  </sheetData>
  <mergeCells count="2">
    <mergeCell ref="A2:A3"/>
    <mergeCell ref="B2:H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E24" sqref="E24"/>
    </sheetView>
  </sheetViews>
  <sheetFormatPr defaultColWidth="9.00390625" defaultRowHeight="12.75"/>
  <cols>
    <col min="1" max="1" width="25.375" style="0" customWidth="1"/>
    <col min="2" max="2" width="16.00390625" style="0" customWidth="1"/>
    <col min="3" max="3" width="18.875" style="0" customWidth="1"/>
    <col min="4" max="4" width="17.875" style="0" customWidth="1"/>
    <col min="5" max="5" width="17.375" style="0" customWidth="1"/>
  </cols>
  <sheetData>
    <row r="1" spans="1:5" ht="15.75">
      <c r="A1" s="196" t="s">
        <v>257</v>
      </c>
      <c r="B1" s="196"/>
      <c r="C1" s="196"/>
      <c r="D1" s="196"/>
      <c r="E1" s="196"/>
    </row>
    <row r="3" spans="1:5" ht="13.5" thickBot="1">
      <c r="A3" s="2"/>
      <c r="E3" s="146" t="s">
        <v>62</v>
      </c>
    </row>
    <row r="4" spans="1:5" ht="12.75" customHeight="1">
      <c r="A4" s="224" t="s">
        <v>245</v>
      </c>
      <c r="B4" s="217" t="s">
        <v>2</v>
      </c>
      <c r="C4" s="51"/>
      <c r="D4" s="51" t="s">
        <v>256</v>
      </c>
      <c r="E4" s="116"/>
    </row>
    <row r="5" spans="1:5" ht="39" thickBot="1">
      <c r="A5" s="225"/>
      <c r="B5" s="218"/>
      <c r="C5" s="115" t="s">
        <v>253</v>
      </c>
      <c r="D5" s="52" t="s">
        <v>254</v>
      </c>
      <c r="E5" s="118" t="s">
        <v>255</v>
      </c>
    </row>
    <row r="6" spans="1:5" ht="12.75">
      <c r="A6" s="107" t="s">
        <v>246</v>
      </c>
      <c r="B6" s="108"/>
      <c r="C6" s="113"/>
      <c r="D6" s="109"/>
      <c r="E6" s="119"/>
    </row>
    <row r="7" spans="1:5" ht="12.75">
      <c r="A7" s="59" t="s">
        <v>247</v>
      </c>
      <c r="B7" s="117">
        <v>62540131</v>
      </c>
      <c r="C7" s="12">
        <v>10.5</v>
      </c>
      <c r="D7" s="110">
        <v>1866</v>
      </c>
      <c r="E7" s="120">
        <v>1600</v>
      </c>
    </row>
    <row r="8" spans="1:5" ht="12.75">
      <c r="A8" s="59" t="s">
        <v>248</v>
      </c>
      <c r="B8" s="117">
        <v>64203328</v>
      </c>
      <c r="C8" s="12">
        <v>18</v>
      </c>
      <c r="D8" s="110">
        <v>3001</v>
      </c>
      <c r="E8" s="120">
        <v>2200</v>
      </c>
    </row>
    <row r="9" spans="1:5" ht="12.75">
      <c r="A9" s="59" t="s">
        <v>249</v>
      </c>
      <c r="B9" s="117">
        <v>67361625</v>
      </c>
      <c r="C9" s="12">
        <v>10.8</v>
      </c>
      <c r="D9" s="110">
        <v>1827</v>
      </c>
      <c r="E9" s="120">
        <v>1900</v>
      </c>
    </row>
    <row r="10" spans="1:5" ht="12.75">
      <c r="A10" s="59" t="s">
        <v>250</v>
      </c>
      <c r="B10" s="117">
        <v>62520059</v>
      </c>
      <c r="C10" s="12">
        <v>25</v>
      </c>
      <c r="D10" s="110">
        <v>4024</v>
      </c>
      <c r="E10" s="120">
        <v>4300</v>
      </c>
    </row>
    <row r="11" spans="1:5" ht="12.75">
      <c r="A11" s="59" t="s">
        <v>251</v>
      </c>
      <c r="B11" s="117">
        <v>64669645</v>
      </c>
      <c r="C11" s="12">
        <v>10</v>
      </c>
      <c r="D11" s="110">
        <v>2104</v>
      </c>
      <c r="E11" s="120">
        <v>1900</v>
      </c>
    </row>
    <row r="12" spans="1:5" ht="12.75">
      <c r="A12" s="59" t="s">
        <v>252</v>
      </c>
      <c r="B12" s="117">
        <v>68783434</v>
      </c>
      <c r="C12" s="12">
        <v>22</v>
      </c>
      <c r="D12" s="110">
        <v>3077</v>
      </c>
      <c r="E12" s="120">
        <v>4600</v>
      </c>
    </row>
    <row r="13" spans="1:5" ht="13.5" thickBot="1">
      <c r="A13" s="134" t="s">
        <v>300</v>
      </c>
      <c r="B13" s="135">
        <v>45241651</v>
      </c>
      <c r="C13" s="43">
        <v>8</v>
      </c>
      <c r="D13" s="136">
        <v>1458</v>
      </c>
      <c r="E13" s="137">
        <v>2448</v>
      </c>
    </row>
    <row r="14" spans="1:5" ht="13.5" thickBot="1">
      <c r="A14" s="111" t="s">
        <v>61</v>
      </c>
      <c r="B14" s="114"/>
      <c r="C14" s="30">
        <f>SUM(C7:C13)</f>
        <v>104.3</v>
      </c>
      <c r="D14" s="112">
        <f>SUM(D7:D13)</f>
        <v>17357</v>
      </c>
      <c r="E14" s="121">
        <f>SUM(E7:E13)</f>
        <v>18948</v>
      </c>
    </row>
  </sheetData>
  <mergeCells count="3">
    <mergeCell ref="A4:A5"/>
    <mergeCell ref="B4:B5"/>
    <mergeCell ref="A1:E1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29"/>
  <sheetViews>
    <sheetView zoomScale="75" zoomScaleNormal="75" workbookViewId="0" topLeftCell="A1">
      <selection activeCell="F24" sqref="F24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10.25390625" style="0" customWidth="1"/>
    <col min="4" max="4" width="16.875" style="0" customWidth="1"/>
    <col min="5" max="5" width="19.375" style="0" customWidth="1"/>
    <col min="6" max="6" width="18.875" style="0" customWidth="1"/>
  </cols>
  <sheetData>
    <row r="4" spans="1:6" ht="15.75">
      <c r="A4" s="196" t="s">
        <v>220</v>
      </c>
      <c r="B4" s="231"/>
      <c r="C4" s="231"/>
      <c r="D4" s="231"/>
      <c r="E4" s="231"/>
      <c r="F4" s="231"/>
    </row>
    <row r="6" ht="13.5" thickBot="1">
      <c r="F6" s="146" t="s">
        <v>62</v>
      </c>
    </row>
    <row r="7" spans="1:6" ht="12.75">
      <c r="A7" s="232" t="s">
        <v>221</v>
      </c>
      <c r="B7" s="234" t="s">
        <v>2</v>
      </c>
      <c r="C7" s="234" t="s">
        <v>222</v>
      </c>
      <c r="D7" s="49" t="s">
        <v>223</v>
      </c>
      <c r="E7" s="49" t="s">
        <v>224</v>
      </c>
      <c r="F7" s="50" t="s">
        <v>225</v>
      </c>
    </row>
    <row r="8" spans="1:6" ht="13.5" thickBot="1">
      <c r="A8" s="233"/>
      <c r="B8" s="235"/>
      <c r="C8" s="235"/>
      <c r="D8" s="54" t="s">
        <v>226</v>
      </c>
      <c r="E8" s="54" t="s">
        <v>227</v>
      </c>
      <c r="F8" s="101" t="s">
        <v>217</v>
      </c>
    </row>
    <row r="9" spans="1:6" ht="12.75">
      <c r="A9" s="56"/>
      <c r="B9" s="57"/>
      <c r="C9" s="57"/>
      <c r="D9" s="57"/>
      <c r="E9" s="57"/>
      <c r="F9" s="75"/>
    </row>
    <row r="10" spans="1:6" ht="12.75">
      <c r="A10" s="59" t="s">
        <v>228</v>
      </c>
      <c r="B10" s="60">
        <v>70872503</v>
      </c>
      <c r="C10" s="60">
        <v>3121</v>
      </c>
      <c r="D10" s="12">
        <v>52</v>
      </c>
      <c r="E10" s="12">
        <v>14136</v>
      </c>
      <c r="F10" s="36">
        <v>24506</v>
      </c>
    </row>
    <row r="11" spans="1:6" ht="12.75">
      <c r="A11" s="59" t="s">
        <v>229</v>
      </c>
      <c r="B11" s="60">
        <v>70872767</v>
      </c>
      <c r="C11" s="60">
        <v>3121</v>
      </c>
      <c r="D11" s="12">
        <v>152</v>
      </c>
      <c r="E11" s="12">
        <v>42613</v>
      </c>
      <c r="F11" s="36">
        <v>65716</v>
      </c>
    </row>
    <row r="12" spans="1:6" ht="12.75">
      <c r="A12" s="59" t="s">
        <v>230</v>
      </c>
      <c r="B12" s="60">
        <v>70872589</v>
      </c>
      <c r="C12" s="60">
        <v>3122</v>
      </c>
      <c r="D12" s="12">
        <v>70</v>
      </c>
      <c r="E12" s="12">
        <v>18782</v>
      </c>
      <c r="F12" s="36">
        <v>34610</v>
      </c>
    </row>
    <row r="13" spans="1:6" ht="12.75">
      <c r="A13" s="59" t="s">
        <v>231</v>
      </c>
      <c r="B13" s="60">
        <v>60446242</v>
      </c>
      <c r="C13" s="60">
        <v>3122</v>
      </c>
      <c r="D13" s="12">
        <v>0</v>
      </c>
      <c r="E13" s="12">
        <v>0</v>
      </c>
      <c r="F13" s="36">
        <v>0</v>
      </c>
    </row>
    <row r="14" spans="1:6" ht="12.75">
      <c r="A14" s="59" t="s">
        <v>232</v>
      </c>
      <c r="B14" s="60">
        <v>70873160</v>
      </c>
      <c r="C14" s="60">
        <v>3114</v>
      </c>
      <c r="D14" s="12">
        <v>43</v>
      </c>
      <c r="E14" s="12">
        <v>11119</v>
      </c>
      <c r="F14" s="36">
        <v>15670</v>
      </c>
    </row>
    <row r="15" spans="1:6" ht="13.5" thickBot="1">
      <c r="A15" s="76" t="s">
        <v>233</v>
      </c>
      <c r="B15" s="77">
        <v>70874204</v>
      </c>
      <c r="C15" s="77">
        <v>3239</v>
      </c>
      <c r="D15" s="23">
        <v>56</v>
      </c>
      <c r="E15" s="23">
        <v>13557</v>
      </c>
      <c r="F15" s="78">
        <v>28534.9</v>
      </c>
    </row>
    <row r="16" spans="1:6" ht="13.5" thickBot="1">
      <c r="A16" s="79" t="s">
        <v>61</v>
      </c>
      <c r="B16" s="80"/>
      <c r="C16" s="80"/>
      <c r="D16" s="30">
        <f>SUM(D10:D15)</f>
        <v>373</v>
      </c>
      <c r="E16" s="30">
        <f>SUM(E10:E15)</f>
        <v>100207</v>
      </c>
      <c r="F16" s="81">
        <f>SUM(F10:F15)</f>
        <v>169036.9</v>
      </c>
    </row>
    <row r="19" spans="1:6" ht="15.75">
      <c r="A19" s="196" t="s">
        <v>234</v>
      </c>
      <c r="B19" s="231"/>
      <c r="C19" s="231"/>
      <c r="D19" s="231"/>
      <c r="E19" s="231"/>
      <c r="F19" s="231"/>
    </row>
    <row r="20" spans="1:6" ht="15.75">
      <c r="A20" s="196" t="s">
        <v>235</v>
      </c>
      <c r="B20" s="231"/>
      <c r="C20" s="231"/>
      <c r="D20" s="231"/>
      <c r="E20" s="231"/>
      <c r="F20" s="231"/>
    </row>
    <row r="22" ht="13.5" thickBot="1">
      <c r="F22" s="146" t="s">
        <v>62</v>
      </c>
    </row>
    <row r="23" spans="1:6" ht="12.75">
      <c r="A23" s="186" t="s">
        <v>221</v>
      </c>
      <c r="B23" s="227" t="s">
        <v>2</v>
      </c>
      <c r="C23" s="227" t="s">
        <v>222</v>
      </c>
      <c r="D23" s="49" t="s">
        <v>236</v>
      </c>
      <c r="E23" s="49" t="s">
        <v>237</v>
      </c>
      <c r="F23" s="50" t="s">
        <v>238</v>
      </c>
    </row>
    <row r="24" spans="1:6" ht="12.75">
      <c r="A24" s="187"/>
      <c r="B24" s="228"/>
      <c r="C24" s="229"/>
      <c r="D24" s="102" t="s">
        <v>239</v>
      </c>
      <c r="E24" s="102" t="s">
        <v>240</v>
      </c>
      <c r="F24" s="103" t="s">
        <v>217</v>
      </c>
    </row>
    <row r="25" spans="1:6" ht="13.5" thickBot="1">
      <c r="A25" s="226"/>
      <c r="B25" s="218"/>
      <c r="C25" s="230"/>
      <c r="D25" s="54">
        <v>2006</v>
      </c>
      <c r="E25" s="54"/>
      <c r="F25" s="101"/>
    </row>
    <row r="26" spans="1:6" ht="12.75">
      <c r="A26" s="56"/>
      <c r="B26" s="57"/>
      <c r="C26" s="57"/>
      <c r="D26" s="57"/>
      <c r="E26" s="57"/>
      <c r="F26" s="75"/>
    </row>
    <row r="27" spans="1:6" ht="12.75">
      <c r="A27" s="59" t="s">
        <v>241</v>
      </c>
      <c r="B27" s="60" t="s">
        <v>242</v>
      </c>
      <c r="C27" s="60">
        <v>3421</v>
      </c>
      <c r="D27" s="104">
        <v>79</v>
      </c>
      <c r="E27" s="61" t="s">
        <v>243</v>
      </c>
      <c r="F27" s="36">
        <v>27779</v>
      </c>
    </row>
    <row r="28" spans="1:6" ht="13.5" thickBot="1">
      <c r="A28" s="76" t="s">
        <v>244</v>
      </c>
      <c r="B28" s="77" t="s">
        <v>242</v>
      </c>
      <c r="C28" s="77">
        <v>3144</v>
      </c>
      <c r="D28" s="105">
        <v>8</v>
      </c>
      <c r="E28" s="84" t="s">
        <v>243</v>
      </c>
      <c r="F28" s="78">
        <v>3500</v>
      </c>
    </row>
    <row r="29" spans="1:6" ht="13.5" thickBot="1">
      <c r="A29" s="79" t="s">
        <v>301</v>
      </c>
      <c r="B29" s="80"/>
      <c r="C29" s="80"/>
      <c r="D29" s="106">
        <f>SUM(D27:D28)</f>
        <v>87</v>
      </c>
      <c r="E29" s="85" t="s">
        <v>243</v>
      </c>
      <c r="F29" s="81">
        <f>SUM(F27:F28)</f>
        <v>31279</v>
      </c>
    </row>
  </sheetData>
  <mergeCells count="9">
    <mergeCell ref="A4:F4"/>
    <mergeCell ref="A7:A8"/>
    <mergeCell ref="B7:B8"/>
    <mergeCell ref="C7:C8"/>
    <mergeCell ref="A23:A25"/>
    <mergeCell ref="B23:B25"/>
    <mergeCell ref="C23:C25"/>
    <mergeCell ref="A19:F19"/>
    <mergeCell ref="A20:F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3:H17"/>
  <sheetViews>
    <sheetView workbookViewId="0" topLeftCell="A1">
      <selection activeCell="H12" sqref="H12"/>
    </sheetView>
  </sheetViews>
  <sheetFormatPr defaultColWidth="9.00390625" defaultRowHeight="12.75"/>
  <cols>
    <col min="3" max="3" width="36.25390625" style="0" customWidth="1"/>
    <col min="6" max="6" width="16.25390625" style="0" customWidth="1"/>
    <col min="7" max="7" width="18.625" style="0" customWidth="1"/>
    <col min="8" max="8" width="16.00390625" style="0" customWidth="1"/>
  </cols>
  <sheetData>
    <row r="3" spans="3:7" ht="20.25">
      <c r="C3" s="172" t="s">
        <v>359</v>
      </c>
      <c r="D3" s="173"/>
      <c r="E3" s="173"/>
      <c r="F3" s="173"/>
      <c r="G3" s="173"/>
    </row>
    <row r="4" spans="3:8" ht="21" customHeight="1">
      <c r="C4" s="196" t="s">
        <v>360</v>
      </c>
      <c r="D4" s="196"/>
      <c r="E4" s="196"/>
      <c r="F4" s="196"/>
      <c r="G4" s="196"/>
      <c r="H4" s="196"/>
    </row>
    <row r="5" spans="3:8" ht="21" customHeight="1">
      <c r="C5" s="148"/>
      <c r="D5" s="148"/>
      <c r="E5" s="148"/>
      <c r="F5" s="148"/>
      <c r="G5" s="148"/>
      <c r="H5" s="148"/>
    </row>
    <row r="6" spans="3:8" ht="21" customHeight="1" thickBot="1">
      <c r="C6" s="148"/>
      <c r="D6" s="148"/>
      <c r="E6" s="148"/>
      <c r="F6" s="148"/>
      <c r="G6" s="148"/>
      <c r="H6" s="148"/>
    </row>
    <row r="7" spans="3:7" ht="12.75">
      <c r="C7" s="174" t="s">
        <v>221</v>
      </c>
      <c r="D7" s="175" t="s">
        <v>2</v>
      </c>
      <c r="E7" s="176" t="s">
        <v>222</v>
      </c>
      <c r="F7" s="175" t="s">
        <v>224</v>
      </c>
      <c r="G7" s="176" t="s">
        <v>224</v>
      </c>
    </row>
    <row r="8" spans="3:7" ht="13.5" thickBot="1">
      <c r="C8" s="79"/>
      <c r="D8" s="177"/>
      <c r="E8" s="178"/>
      <c r="F8" s="177" t="s">
        <v>226</v>
      </c>
      <c r="G8" s="178" t="s">
        <v>227</v>
      </c>
    </row>
    <row r="9" spans="3:8" ht="12.75">
      <c r="C9" s="56" t="s">
        <v>288</v>
      </c>
      <c r="D9" s="57">
        <v>45245924</v>
      </c>
      <c r="E9" s="57">
        <v>3421</v>
      </c>
      <c r="F9" s="57">
        <v>1</v>
      </c>
      <c r="G9" s="179">
        <v>185</v>
      </c>
      <c r="H9" s="180"/>
    </row>
    <row r="10" spans="3:8" ht="12.75">
      <c r="C10" s="59" t="s">
        <v>289</v>
      </c>
      <c r="D10" s="60">
        <v>45241848</v>
      </c>
      <c r="E10" s="60">
        <v>3421</v>
      </c>
      <c r="F10" s="60">
        <v>1</v>
      </c>
      <c r="G10" s="181">
        <v>185</v>
      </c>
      <c r="H10" s="180"/>
    </row>
    <row r="11" spans="3:8" ht="12.75">
      <c r="C11" s="59" t="s">
        <v>294</v>
      </c>
      <c r="D11" s="60">
        <v>45241694</v>
      </c>
      <c r="E11" s="60">
        <v>3421</v>
      </c>
      <c r="F11" s="60">
        <v>1.4</v>
      </c>
      <c r="G11" s="181">
        <v>259</v>
      </c>
      <c r="H11" s="180"/>
    </row>
    <row r="12" spans="3:7" ht="12.75">
      <c r="C12" s="59" t="s">
        <v>361</v>
      </c>
      <c r="D12" s="60">
        <v>45242950</v>
      </c>
      <c r="E12" s="60">
        <v>3421</v>
      </c>
      <c r="F12" s="60">
        <v>0.7</v>
      </c>
      <c r="G12" s="181">
        <v>129</v>
      </c>
    </row>
    <row r="13" spans="3:8" ht="12.75">
      <c r="C13" s="59" t="s">
        <v>296</v>
      </c>
      <c r="D13" s="60">
        <v>45242879</v>
      </c>
      <c r="E13" s="60">
        <v>3421</v>
      </c>
      <c r="F13" s="60">
        <v>0.7</v>
      </c>
      <c r="G13" s="181">
        <v>129</v>
      </c>
      <c r="H13" s="180"/>
    </row>
    <row r="14" spans="3:8" ht="12.75">
      <c r="C14" s="59" t="s">
        <v>298</v>
      </c>
      <c r="D14" s="60">
        <v>67365779</v>
      </c>
      <c r="E14" s="60">
        <v>3421</v>
      </c>
      <c r="F14" s="60">
        <v>2</v>
      </c>
      <c r="G14" s="181">
        <v>370</v>
      </c>
      <c r="H14" s="180"/>
    </row>
    <row r="15" spans="3:8" ht="12.75">
      <c r="C15" s="59" t="s">
        <v>362</v>
      </c>
      <c r="D15" s="60">
        <v>45241945</v>
      </c>
      <c r="E15" s="60">
        <v>3421</v>
      </c>
      <c r="F15" s="60">
        <v>2</v>
      </c>
      <c r="G15" s="181">
        <v>370</v>
      </c>
      <c r="H15" s="180"/>
    </row>
    <row r="16" spans="3:7" ht="13.5" thickBot="1">
      <c r="C16" s="76" t="s">
        <v>363</v>
      </c>
      <c r="D16" s="77">
        <v>64289</v>
      </c>
      <c r="E16" s="77">
        <v>3421</v>
      </c>
      <c r="F16" s="77">
        <v>1.2</v>
      </c>
      <c r="G16" s="93">
        <v>225</v>
      </c>
    </row>
    <row r="17" spans="3:7" ht="13.5" thickBot="1">
      <c r="C17" s="79" t="s">
        <v>364</v>
      </c>
      <c r="D17" s="80"/>
      <c r="E17" s="80"/>
      <c r="F17" s="80">
        <v>10</v>
      </c>
      <c r="G17" s="133">
        <v>1852</v>
      </c>
    </row>
  </sheetData>
  <mergeCells count="1">
    <mergeCell ref="C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R13" sqref="R13"/>
    </sheetView>
  </sheetViews>
  <sheetFormatPr defaultColWidth="9.00390625" defaultRowHeight="12.75"/>
  <cols>
    <col min="1" max="1" width="26.25390625" style="0" customWidth="1"/>
    <col min="2" max="2" width="29.125" style="0" customWidth="1"/>
    <col min="3" max="3" width="11.25390625" style="0" customWidth="1"/>
    <col min="4" max="4" width="7.875" style="0" customWidth="1"/>
    <col min="5" max="5" width="10.375" style="0" bestFit="1" customWidth="1"/>
    <col min="6" max="6" width="9.25390625" style="0" bestFit="1" customWidth="1"/>
    <col min="7" max="7" width="10.375" style="0" bestFit="1" customWidth="1"/>
    <col min="8" max="8" width="9.25390625" style="0" customWidth="1"/>
    <col min="9" max="9" width="10.00390625" style="0" customWidth="1"/>
    <col min="10" max="10" width="10.75390625" style="0" hidden="1" customWidth="1"/>
    <col min="11" max="11" width="6.875" style="0" hidden="1" customWidth="1"/>
    <col min="12" max="12" width="10.00390625" style="0" hidden="1" customWidth="1"/>
    <col min="13" max="13" width="10.25390625" style="2" hidden="1" customWidth="1"/>
  </cols>
  <sheetData>
    <row r="1" spans="1:13" ht="13.5" thickBot="1">
      <c r="A1" s="1" t="s">
        <v>0</v>
      </c>
      <c r="B1" s="1"/>
      <c r="C1" s="1"/>
      <c r="I1" s="146" t="s">
        <v>62</v>
      </c>
      <c r="M1" s="147" t="s">
        <v>62</v>
      </c>
    </row>
    <row r="2" spans="1:13" ht="12.75">
      <c r="A2" s="197" t="s">
        <v>351</v>
      </c>
      <c r="B2" s="199" t="s">
        <v>1</v>
      </c>
      <c r="C2" s="199" t="s">
        <v>2</v>
      </c>
      <c r="D2" s="201" t="s">
        <v>3</v>
      </c>
      <c r="E2" s="202"/>
      <c r="F2" s="202"/>
      <c r="G2" s="202"/>
      <c r="H2" s="202"/>
      <c r="I2" s="203"/>
      <c r="J2" s="160"/>
      <c r="K2" s="3"/>
      <c r="L2" s="3"/>
      <c r="M2" s="4"/>
    </row>
    <row r="3" spans="1:13" ht="25.5" customHeight="1" thickBot="1">
      <c r="A3" s="198"/>
      <c r="B3" s="200"/>
      <c r="C3" s="200"/>
      <c r="D3" s="6" t="s">
        <v>204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161" t="s">
        <v>9</v>
      </c>
      <c r="K3" s="6" t="s">
        <v>10</v>
      </c>
      <c r="L3" s="6" t="s">
        <v>11</v>
      </c>
      <c r="M3" s="7" t="s">
        <v>8</v>
      </c>
    </row>
    <row r="4" spans="1:13" ht="12.75">
      <c r="A4" s="8" t="s">
        <v>12</v>
      </c>
      <c r="B4" s="9"/>
      <c r="C4" s="9"/>
      <c r="D4" s="9"/>
      <c r="E4" s="9"/>
      <c r="F4" s="9"/>
      <c r="G4" s="9"/>
      <c r="H4" s="9"/>
      <c r="I4" s="34"/>
      <c r="J4" s="142"/>
      <c r="K4" s="9"/>
      <c r="L4" s="9"/>
      <c r="M4" s="10"/>
    </row>
    <row r="5" spans="1:13" ht="12.75">
      <c r="A5" s="11" t="s">
        <v>13</v>
      </c>
      <c r="B5" s="12" t="s">
        <v>14</v>
      </c>
      <c r="C5" s="13">
        <v>60449004</v>
      </c>
      <c r="D5" s="12">
        <v>28</v>
      </c>
      <c r="E5" s="12">
        <v>6402</v>
      </c>
      <c r="F5" s="12">
        <v>220</v>
      </c>
      <c r="G5" s="12">
        <v>2474</v>
      </c>
      <c r="H5" s="12">
        <v>311</v>
      </c>
      <c r="I5" s="36">
        <f aca="true" t="shared" si="0" ref="I5:I36">SUM(E5:H5)</f>
        <v>9407</v>
      </c>
      <c r="J5" s="143">
        <v>1644</v>
      </c>
      <c r="K5" s="12"/>
      <c r="L5" s="12">
        <f aca="true" t="shared" si="1" ref="L5:L36">+J5+K5</f>
        <v>1644</v>
      </c>
      <c r="M5" s="122">
        <f aca="true" t="shared" si="2" ref="M5:M36">+I5+L5</f>
        <v>11051</v>
      </c>
    </row>
    <row r="6" spans="1:13" ht="12.75">
      <c r="A6" s="11" t="s">
        <v>15</v>
      </c>
      <c r="B6" s="12" t="s">
        <v>16</v>
      </c>
      <c r="C6" s="13">
        <v>63109662</v>
      </c>
      <c r="D6" s="12">
        <v>38</v>
      </c>
      <c r="E6" s="12">
        <v>9513.5</v>
      </c>
      <c r="F6" s="12">
        <v>90</v>
      </c>
      <c r="G6" s="12">
        <v>3591.9</v>
      </c>
      <c r="H6" s="12">
        <v>308.9</v>
      </c>
      <c r="I6" s="36">
        <f t="shared" si="0"/>
        <v>13504.3</v>
      </c>
      <c r="J6" s="143">
        <v>2766</v>
      </c>
      <c r="K6" s="12"/>
      <c r="L6" s="12">
        <f t="shared" si="1"/>
        <v>2766</v>
      </c>
      <c r="M6" s="122">
        <f t="shared" si="2"/>
        <v>16270.3</v>
      </c>
    </row>
    <row r="7" spans="1:13" ht="12.75">
      <c r="A7" s="11" t="s">
        <v>15</v>
      </c>
      <c r="B7" s="12" t="s">
        <v>17</v>
      </c>
      <c r="C7" s="13">
        <v>60446218</v>
      </c>
      <c r="D7" s="12">
        <v>38.2</v>
      </c>
      <c r="E7" s="12">
        <v>9197.8</v>
      </c>
      <c r="F7" s="12">
        <v>80</v>
      </c>
      <c r="G7" s="12">
        <v>3468.7</v>
      </c>
      <c r="H7" s="12">
        <v>351.2</v>
      </c>
      <c r="I7" s="36">
        <f t="shared" si="0"/>
        <v>13097.7</v>
      </c>
      <c r="J7" s="143">
        <v>2672</v>
      </c>
      <c r="K7" s="12"/>
      <c r="L7" s="12">
        <f t="shared" si="1"/>
        <v>2672</v>
      </c>
      <c r="M7" s="122">
        <f t="shared" si="2"/>
        <v>15769.7</v>
      </c>
    </row>
    <row r="8" spans="1:13" ht="12.75">
      <c r="A8" s="11" t="s">
        <v>15</v>
      </c>
      <c r="B8" s="12" t="s">
        <v>18</v>
      </c>
      <c r="C8" s="13">
        <v>61388106</v>
      </c>
      <c r="D8" s="12">
        <v>39.8</v>
      </c>
      <c r="E8" s="12">
        <v>9328</v>
      </c>
      <c r="F8" s="12">
        <v>14</v>
      </c>
      <c r="G8" s="12">
        <v>3496</v>
      </c>
      <c r="H8" s="12">
        <v>234</v>
      </c>
      <c r="I8" s="36">
        <f t="shared" si="0"/>
        <v>13072</v>
      </c>
      <c r="J8" s="143">
        <v>2177</v>
      </c>
      <c r="K8" s="12"/>
      <c r="L8" s="12">
        <f t="shared" si="1"/>
        <v>2177</v>
      </c>
      <c r="M8" s="122">
        <f t="shared" si="2"/>
        <v>15249</v>
      </c>
    </row>
    <row r="9" spans="1:13" ht="12.75">
      <c r="A9" s="11" t="s">
        <v>19</v>
      </c>
      <c r="B9" s="12" t="s">
        <v>20</v>
      </c>
      <c r="C9" s="13">
        <v>60461675</v>
      </c>
      <c r="D9" s="12">
        <v>44.9</v>
      </c>
      <c r="E9" s="12">
        <v>11703</v>
      </c>
      <c r="F9" s="12">
        <v>50</v>
      </c>
      <c r="G9" s="12">
        <v>4397</v>
      </c>
      <c r="H9" s="12">
        <v>393</v>
      </c>
      <c r="I9" s="36">
        <f t="shared" si="0"/>
        <v>16543</v>
      </c>
      <c r="J9" s="143">
        <v>4229</v>
      </c>
      <c r="K9" s="12"/>
      <c r="L9" s="12">
        <f t="shared" si="1"/>
        <v>4229</v>
      </c>
      <c r="M9" s="122">
        <f t="shared" si="2"/>
        <v>20772</v>
      </c>
    </row>
    <row r="10" spans="1:13" ht="12.75">
      <c r="A10" s="11" t="s">
        <v>15</v>
      </c>
      <c r="B10" s="12" t="s">
        <v>21</v>
      </c>
      <c r="C10" s="13">
        <v>61385131</v>
      </c>
      <c r="D10" s="12">
        <v>55.2</v>
      </c>
      <c r="E10" s="12">
        <v>12853</v>
      </c>
      <c r="F10" s="12">
        <v>250</v>
      </c>
      <c r="G10" s="12">
        <v>4899</v>
      </c>
      <c r="H10" s="12">
        <v>342</v>
      </c>
      <c r="I10" s="36">
        <f t="shared" si="0"/>
        <v>18344</v>
      </c>
      <c r="J10" s="143">
        <v>2847</v>
      </c>
      <c r="K10" s="12"/>
      <c r="L10" s="12">
        <f t="shared" si="1"/>
        <v>2847</v>
      </c>
      <c r="M10" s="122">
        <f t="shared" si="2"/>
        <v>21191</v>
      </c>
    </row>
    <row r="11" spans="1:13" ht="12.75">
      <c r="A11" s="11" t="s">
        <v>15</v>
      </c>
      <c r="B11" s="12" t="s">
        <v>22</v>
      </c>
      <c r="C11" s="13" t="s">
        <v>23</v>
      </c>
      <c r="D11" s="12">
        <v>50</v>
      </c>
      <c r="E11" s="12">
        <v>11476</v>
      </c>
      <c r="F11" s="12">
        <v>150</v>
      </c>
      <c r="G11" s="12">
        <v>4347</v>
      </c>
      <c r="H11" s="12">
        <v>516</v>
      </c>
      <c r="I11" s="36">
        <f t="shared" si="0"/>
        <v>16489</v>
      </c>
      <c r="J11" s="143">
        <v>3283</v>
      </c>
      <c r="K11" s="12"/>
      <c r="L11" s="12">
        <f t="shared" si="1"/>
        <v>3283</v>
      </c>
      <c r="M11" s="122">
        <f t="shared" si="2"/>
        <v>19772</v>
      </c>
    </row>
    <row r="12" spans="1:13" ht="12.75">
      <c r="A12" s="11" t="s">
        <v>15</v>
      </c>
      <c r="B12" s="12" t="s">
        <v>24</v>
      </c>
      <c r="C12" s="13" t="s">
        <v>25</v>
      </c>
      <c r="D12" s="12">
        <v>80</v>
      </c>
      <c r="E12" s="12">
        <v>18525</v>
      </c>
      <c r="F12" s="12">
        <v>110</v>
      </c>
      <c r="G12" s="12">
        <v>6972</v>
      </c>
      <c r="H12" s="12">
        <v>976</v>
      </c>
      <c r="I12" s="36">
        <f t="shared" si="0"/>
        <v>26583</v>
      </c>
      <c r="J12" s="143">
        <v>5418</v>
      </c>
      <c r="K12" s="12"/>
      <c r="L12" s="12">
        <f t="shared" si="1"/>
        <v>5418</v>
      </c>
      <c r="M12" s="122">
        <f t="shared" si="2"/>
        <v>32001</v>
      </c>
    </row>
    <row r="13" spans="1:13" ht="12.75">
      <c r="A13" s="11" t="s">
        <v>26</v>
      </c>
      <c r="B13" s="12" t="s">
        <v>27</v>
      </c>
      <c r="C13" s="13">
        <v>49366629</v>
      </c>
      <c r="D13" s="12">
        <v>63.2</v>
      </c>
      <c r="E13" s="12">
        <v>14176</v>
      </c>
      <c r="F13" s="12">
        <v>300</v>
      </c>
      <c r="G13" s="12">
        <v>5414</v>
      </c>
      <c r="H13" s="12">
        <v>419</v>
      </c>
      <c r="I13" s="36">
        <f t="shared" si="0"/>
        <v>20309</v>
      </c>
      <c r="J13" s="143">
        <v>5537</v>
      </c>
      <c r="K13" s="12"/>
      <c r="L13" s="12">
        <f t="shared" si="1"/>
        <v>5537</v>
      </c>
      <c r="M13" s="122">
        <f t="shared" si="2"/>
        <v>25846</v>
      </c>
    </row>
    <row r="14" spans="1:13" ht="12.75">
      <c r="A14" s="11" t="s">
        <v>15</v>
      </c>
      <c r="B14" s="12" t="s">
        <v>28</v>
      </c>
      <c r="C14" s="13">
        <v>60444916</v>
      </c>
      <c r="D14" s="12">
        <v>33.1</v>
      </c>
      <c r="E14" s="12">
        <v>8166</v>
      </c>
      <c r="F14" s="12">
        <v>35</v>
      </c>
      <c r="G14" s="12">
        <v>3068</v>
      </c>
      <c r="H14" s="12">
        <v>371</v>
      </c>
      <c r="I14" s="36">
        <f t="shared" si="0"/>
        <v>11640</v>
      </c>
      <c r="J14" s="143">
        <v>1912</v>
      </c>
      <c r="K14" s="12"/>
      <c r="L14" s="12">
        <f t="shared" si="1"/>
        <v>1912</v>
      </c>
      <c r="M14" s="122">
        <f t="shared" si="2"/>
        <v>13552</v>
      </c>
    </row>
    <row r="15" spans="1:13" ht="12.75">
      <c r="A15" s="11" t="s">
        <v>15</v>
      </c>
      <c r="B15" s="12" t="s">
        <v>29</v>
      </c>
      <c r="C15" s="13">
        <v>60459085</v>
      </c>
      <c r="D15" s="12">
        <v>43</v>
      </c>
      <c r="E15" s="12">
        <v>10436</v>
      </c>
      <c r="F15" s="12">
        <v>150</v>
      </c>
      <c r="G15" s="12">
        <v>3910</v>
      </c>
      <c r="H15" s="12">
        <v>1412.4</v>
      </c>
      <c r="I15" s="36">
        <f t="shared" si="0"/>
        <v>15908.4</v>
      </c>
      <c r="J15" s="143">
        <v>5259</v>
      </c>
      <c r="K15" s="12"/>
      <c r="L15" s="12">
        <f t="shared" si="1"/>
        <v>5259</v>
      </c>
      <c r="M15" s="122">
        <f t="shared" si="2"/>
        <v>21167.4</v>
      </c>
    </row>
    <row r="16" spans="1:13" ht="12.75">
      <c r="A16" s="11" t="s">
        <v>15</v>
      </c>
      <c r="B16" s="12" t="s">
        <v>30</v>
      </c>
      <c r="C16" s="13" t="s">
        <v>31</v>
      </c>
      <c r="D16" s="12">
        <v>69.6</v>
      </c>
      <c r="E16" s="12">
        <v>14443</v>
      </c>
      <c r="F16" s="12">
        <v>256</v>
      </c>
      <c r="G16" s="12">
        <v>5494</v>
      </c>
      <c r="H16" s="12">
        <v>553</v>
      </c>
      <c r="I16" s="36">
        <f t="shared" si="0"/>
        <v>20746</v>
      </c>
      <c r="J16" s="143">
        <v>2600</v>
      </c>
      <c r="K16" s="12"/>
      <c r="L16" s="12">
        <f t="shared" si="1"/>
        <v>2600</v>
      </c>
      <c r="M16" s="122">
        <f t="shared" si="2"/>
        <v>23346</v>
      </c>
    </row>
    <row r="17" spans="1:13" ht="12.75">
      <c r="A17" s="11" t="s">
        <v>32</v>
      </c>
      <c r="B17" s="12" t="s">
        <v>33</v>
      </c>
      <c r="C17" s="13">
        <v>60446234</v>
      </c>
      <c r="D17" s="12">
        <v>76</v>
      </c>
      <c r="E17" s="12">
        <v>16442.8</v>
      </c>
      <c r="F17" s="12">
        <v>626</v>
      </c>
      <c r="G17" s="12">
        <v>6303.2</v>
      </c>
      <c r="H17" s="12">
        <v>1013.1</v>
      </c>
      <c r="I17" s="36">
        <f t="shared" si="0"/>
        <v>24385.1</v>
      </c>
      <c r="J17" s="143">
        <v>6865</v>
      </c>
      <c r="K17" s="12"/>
      <c r="L17" s="12">
        <f t="shared" si="1"/>
        <v>6865</v>
      </c>
      <c r="M17" s="122">
        <f t="shared" si="2"/>
        <v>31250.1</v>
      </c>
    </row>
    <row r="18" spans="1:13" ht="12.75">
      <c r="A18" s="11" t="s">
        <v>15</v>
      </c>
      <c r="B18" s="12" t="s">
        <v>34</v>
      </c>
      <c r="C18" s="13">
        <v>61384992</v>
      </c>
      <c r="D18" s="12">
        <v>25</v>
      </c>
      <c r="E18" s="12">
        <v>6655</v>
      </c>
      <c r="F18" s="12">
        <v>50</v>
      </c>
      <c r="G18" s="12">
        <v>2507</v>
      </c>
      <c r="H18" s="12">
        <v>477</v>
      </c>
      <c r="I18" s="36">
        <f t="shared" si="0"/>
        <v>9689</v>
      </c>
      <c r="J18" s="143">
        <v>1810</v>
      </c>
      <c r="K18" s="12"/>
      <c r="L18" s="12">
        <f t="shared" si="1"/>
        <v>1810</v>
      </c>
      <c r="M18" s="122">
        <f t="shared" si="2"/>
        <v>11499</v>
      </c>
    </row>
    <row r="19" spans="1:13" ht="12.75">
      <c r="A19" s="11" t="s">
        <v>35</v>
      </c>
      <c r="B19" s="12" t="s">
        <v>36</v>
      </c>
      <c r="C19" s="13">
        <v>61385701</v>
      </c>
      <c r="D19" s="12">
        <v>51</v>
      </c>
      <c r="E19" s="12">
        <v>11949</v>
      </c>
      <c r="F19" s="12">
        <v>60</v>
      </c>
      <c r="G19" s="12">
        <v>4502</v>
      </c>
      <c r="H19" s="12">
        <v>218</v>
      </c>
      <c r="I19" s="36">
        <f t="shared" si="0"/>
        <v>16729</v>
      </c>
      <c r="J19" s="143">
        <v>3129</v>
      </c>
      <c r="K19" s="12"/>
      <c r="L19" s="12">
        <f t="shared" si="1"/>
        <v>3129</v>
      </c>
      <c r="M19" s="122">
        <f t="shared" si="2"/>
        <v>19858</v>
      </c>
    </row>
    <row r="20" spans="1:13" ht="12.75">
      <c r="A20" s="11" t="s">
        <v>15</v>
      </c>
      <c r="B20" s="12" t="s">
        <v>37</v>
      </c>
      <c r="C20" s="13">
        <v>61385298</v>
      </c>
      <c r="D20" s="12">
        <v>51.4</v>
      </c>
      <c r="E20" s="12">
        <v>12106</v>
      </c>
      <c r="F20" s="12">
        <v>220</v>
      </c>
      <c r="G20" s="12">
        <v>4609</v>
      </c>
      <c r="H20" s="12">
        <v>401</v>
      </c>
      <c r="I20" s="36">
        <f t="shared" si="0"/>
        <v>17336</v>
      </c>
      <c r="J20" s="143">
        <v>3704</v>
      </c>
      <c r="K20" s="12"/>
      <c r="L20" s="12">
        <f t="shared" si="1"/>
        <v>3704</v>
      </c>
      <c r="M20" s="122">
        <f t="shared" si="2"/>
        <v>21040</v>
      </c>
    </row>
    <row r="21" spans="1:13" ht="12.75">
      <c r="A21" s="11" t="s">
        <v>15</v>
      </c>
      <c r="B21" s="12" t="s">
        <v>38</v>
      </c>
      <c r="C21" s="13">
        <v>61385271</v>
      </c>
      <c r="D21" s="12">
        <v>45.2</v>
      </c>
      <c r="E21" s="12">
        <v>10716.2</v>
      </c>
      <c r="F21" s="12">
        <v>50</v>
      </c>
      <c r="G21" s="12">
        <v>4026.8</v>
      </c>
      <c r="H21" s="12">
        <v>167</v>
      </c>
      <c r="I21" s="36">
        <f t="shared" si="0"/>
        <v>14960</v>
      </c>
      <c r="J21" s="143">
        <v>3046.1</v>
      </c>
      <c r="K21" s="12"/>
      <c r="L21" s="12">
        <f t="shared" si="1"/>
        <v>3046.1</v>
      </c>
      <c r="M21" s="122">
        <f t="shared" si="2"/>
        <v>18006.1</v>
      </c>
    </row>
    <row r="22" spans="1:13" ht="12.75">
      <c r="A22" s="11" t="s">
        <v>39</v>
      </c>
      <c r="B22" s="12" t="s">
        <v>40</v>
      </c>
      <c r="C22" s="13">
        <v>61388246</v>
      </c>
      <c r="D22" s="12">
        <v>59.7</v>
      </c>
      <c r="E22" s="12">
        <v>13317</v>
      </c>
      <c r="F22" s="12">
        <v>121</v>
      </c>
      <c r="G22" s="12">
        <v>5027</v>
      </c>
      <c r="H22" s="12">
        <v>2286</v>
      </c>
      <c r="I22" s="36">
        <f t="shared" si="0"/>
        <v>20751</v>
      </c>
      <c r="J22" s="143">
        <v>5051</v>
      </c>
      <c r="K22" s="12"/>
      <c r="L22" s="12">
        <f t="shared" si="1"/>
        <v>5051</v>
      </c>
      <c r="M22" s="122">
        <f t="shared" si="2"/>
        <v>25802</v>
      </c>
    </row>
    <row r="23" spans="1:13" ht="12.75">
      <c r="A23" s="11" t="s">
        <v>15</v>
      </c>
      <c r="B23" s="12" t="s">
        <v>41</v>
      </c>
      <c r="C23" s="13">
        <v>61386022</v>
      </c>
      <c r="D23" s="12">
        <v>66.8</v>
      </c>
      <c r="E23" s="12">
        <v>15917</v>
      </c>
      <c r="F23" s="12">
        <v>230</v>
      </c>
      <c r="G23" s="12">
        <v>6039</v>
      </c>
      <c r="H23" s="12">
        <v>575</v>
      </c>
      <c r="I23" s="36">
        <f t="shared" si="0"/>
        <v>22761</v>
      </c>
      <c r="J23" s="143">
        <v>4120</v>
      </c>
      <c r="K23" s="12"/>
      <c r="L23" s="12">
        <f t="shared" si="1"/>
        <v>4120</v>
      </c>
      <c r="M23" s="122">
        <f t="shared" si="2"/>
        <v>26881</v>
      </c>
    </row>
    <row r="24" spans="1:13" ht="12.75">
      <c r="A24" s="11" t="s">
        <v>15</v>
      </c>
      <c r="B24" s="12" t="s">
        <v>42</v>
      </c>
      <c r="C24" s="13">
        <v>49625446</v>
      </c>
      <c r="D24" s="12">
        <v>67.2</v>
      </c>
      <c r="E24" s="12">
        <v>14934</v>
      </c>
      <c r="F24" s="12">
        <v>175</v>
      </c>
      <c r="G24" s="12">
        <v>5651</v>
      </c>
      <c r="H24" s="12">
        <v>600</v>
      </c>
      <c r="I24" s="36">
        <f t="shared" si="0"/>
        <v>21360</v>
      </c>
      <c r="J24" s="143">
        <v>4295</v>
      </c>
      <c r="K24" s="12"/>
      <c r="L24" s="12">
        <f t="shared" si="1"/>
        <v>4295</v>
      </c>
      <c r="M24" s="122">
        <f t="shared" si="2"/>
        <v>25655</v>
      </c>
    </row>
    <row r="25" spans="1:13" ht="12.75">
      <c r="A25" s="11" t="s">
        <v>43</v>
      </c>
      <c r="B25" s="12" t="s">
        <v>44</v>
      </c>
      <c r="C25" s="13">
        <v>61385476</v>
      </c>
      <c r="D25" s="12">
        <v>77.2</v>
      </c>
      <c r="E25" s="12">
        <v>17312</v>
      </c>
      <c r="F25" s="12">
        <v>260</v>
      </c>
      <c r="G25" s="12">
        <v>6496</v>
      </c>
      <c r="H25" s="12">
        <v>562</v>
      </c>
      <c r="I25" s="36">
        <f t="shared" si="0"/>
        <v>24630</v>
      </c>
      <c r="J25" s="143">
        <v>5051</v>
      </c>
      <c r="K25" s="12"/>
      <c r="L25" s="12">
        <f t="shared" si="1"/>
        <v>5051</v>
      </c>
      <c r="M25" s="122">
        <f t="shared" si="2"/>
        <v>29681</v>
      </c>
    </row>
    <row r="26" spans="1:13" ht="12.75">
      <c r="A26" s="11" t="s">
        <v>15</v>
      </c>
      <c r="B26" s="12" t="s">
        <v>45</v>
      </c>
      <c r="C26" s="13">
        <v>61387509</v>
      </c>
      <c r="D26" s="12">
        <v>50</v>
      </c>
      <c r="E26" s="12">
        <v>12757</v>
      </c>
      <c r="F26" s="12">
        <v>200</v>
      </c>
      <c r="G26" s="12">
        <v>4845</v>
      </c>
      <c r="H26" s="12">
        <v>530</v>
      </c>
      <c r="I26" s="36">
        <f t="shared" si="0"/>
        <v>18332</v>
      </c>
      <c r="J26" s="143">
        <v>3039</v>
      </c>
      <c r="K26" s="12"/>
      <c r="L26" s="12">
        <f t="shared" si="1"/>
        <v>3039</v>
      </c>
      <c r="M26" s="122">
        <f t="shared" si="2"/>
        <v>21371</v>
      </c>
    </row>
    <row r="27" spans="1:13" ht="12.75">
      <c r="A27" s="11" t="s">
        <v>15</v>
      </c>
      <c r="B27" s="12" t="s">
        <v>46</v>
      </c>
      <c r="C27" s="13">
        <v>60460784</v>
      </c>
      <c r="D27" s="12">
        <v>57.7</v>
      </c>
      <c r="E27" s="12">
        <v>14081</v>
      </c>
      <c r="F27" s="12">
        <v>75</v>
      </c>
      <c r="G27" s="12">
        <v>5295</v>
      </c>
      <c r="H27" s="12">
        <v>370</v>
      </c>
      <c r="I27" s="36">
        <f t="shared" si="0"/>
        <v>19821</v>
      </c>
      <c r="J27" s="143">
        <v>3662</v>
      </c>
      <c r="K27" s="12"/>
      <c r="L27" s="12">
        <f t="shared" si="1"/>
        <v>3662</v>
      </c>
      <c r="M27" s="122">
        <f t="shared" si="2"/>
        <v>23483</v>
      </c>
    </row>
    <row r="28" spans="1:13" ht="12.75">
      <c r="A28" s="11" t="s">
        <v>15</v>
      </c>
      <c r="B28" s="12" t="s">
        <v>47</v>
      </c>
      <c r="C28" s="13">
        <v>61389064</v>
      </c>
      <c r="D28" s="12">
        <v>38.7</v>
      </c>
      <c r="E28" s="12">
        <v>8896</v>
      </c>
      <c r="F28" s="12">
        <v>28</v>
      </c>
      <c r="G28" s="12">
        <v>3340</v>
      </c>
      <c r="H28" s="12">
        <v>385</v>
      </c>
      <c r="I28" s="36">
        <f t="shared" si="0"/>
        <v>12649</v>
      </c>
      <c r="J28" s="143">
        <v>2213</v>
      </c>
      <c r="K28" s="12"/>
      <c r="L28" s="12">
        <f t="shared" si="1"/>
        <v>2213</v>
      </c>
      <c r="M28" s="122">
        <f t="shared" si="2"/>
        <v>14862</v>
      </c>
    </row>
    <row r="29" spans="1:13" ht="12.75">
      <c r="A29" s="11" t="s">
        <v>15</v>
      </c>
      <c r="B29" s="12" t="s">
        <v>48</v>
      </c>
      <c r="C29" s="13">
        <v>61387061</v>
      </c>
      <c r="D29" s="12">
        <v>62.1</v>
      </c>
      <c r="E29" s="12">
        <v>15302</v>
      </c>
      <c r="F29" s="12">
        <v>235</v>
      </c>
      <c r="G29" s="12">
        <v>5749</v>
      </c>
      <c r="H29" s="12">
        <v>464</v>
      </c>
      <c r="I29" s="36">
        <f t="shared" si="0"/>
        <v>21750</v>
      </c>
      <c r="J29" s="143">
        <v>3538</v>
      </c>
      <c r="K29" s="12"/>
      <c r="L29" s="12">
        <f t="shared" si="1"/>
        <v>3538</v>
      </c>
      <c r="M29" s="122">
        <f t="shared" si="2"/>
        <v>25288</v>
      </c>
    </row>
    <row r="30" spans="1:13" ht="12.75">
      <c r="A30" s="11" t="s">
        <v>15</v>
      </c>
      <c r="B30" s="12" t="s">
        <v>49</v>
      </c>
      <c r="C30" s="13">
        <v>60445475</v>
      </c>
      <c r="D30" s="12">
        <v>62</v>
      </c>
      <c r="E30" s="12">
        <v>14455</v>
      </c>
      <c r="F30" s="12">
        <v>150</v>
      </c>
      <c r="G30" s="12">
        <v>5463</v>
      </c>
      <c r="H30" s="12">
        <v>640</v>
      </c>
      <c r="I30" s="36">
        <f t="shared" si="0"/>
        <v>20708</v>
      </c>
      <c r="J30" s="143">
        <v>3527</v>
      </c>
      <c r="K30" s="12"/>
      <c r="L30" s="12">
        <f t="shared" si="1"/>
        <v>3527</v>
      </c>
      <c r="M30" s="122">
        <f t="shared" si="2"/>
        <v>24235</v>
      </c>
    </row>
    <row r="31" spans="1:13" ht="12.75">
      <c r="A31" s="11" t="s">
        <v>15</v>
      </c>
      <c r="B31" s="12" t="s">
        <v>50</v>
      </c>
      <c r="C31" s="13">
        <v>49371185</v>
      </c>
      <c r="D31" s="12">
        <v>42.6</v>
      </c>
      <c r="E31" s="12">
        <v>10150</v>
      </c>
      <c r="F31" s="12">
        <v>200</v>
      </c>
      <c r="G31" s="12">
        <v>3870</v>
      </c>
      <c r="H31" s="12">
        <v>454</v>
      </c>
      <c r="I31" s="36">
        <f t="shared" si="0"/>
        <v>14674</v>
      </c>
      <c r="J31" s="143">
        <v>2968</v>
      </c>
      <c r="K31" s="12"/>
      <c r="L31" s="12">
        <f t="shared" si="1"/>
        <v>2968</v>
      </c>
      <c r="M31" s="122">
        <f t="shared" si="2"/>
        <v>17642</v>
      </c>
    </row>
    <row r="32" spans="1:13" ht="12.75">
      <c r="A32" s="11" t="s">
        <v>15</v>
      </c>
      <c r="B32" s="12" t="s">
        <v>51</v>
      </c>
      <c r="C32" s="13">
        <v>63831562</v>
      </c>
      <c r="D32" s="12">
        <v>42.5</v>
      </c>
      <c r="E32" s="12">
        <v>9346</v>
      </c>
      <c r="F32" s="12">
        <v>150</v>
      </c>
      <c r="G32" s="12">
        <v>3553</v>
      </c>
      <c r="H32" s="12">
        <v>514</v>
      </c>
      <c r="I32" s="36">
        <f t="shared" si="0"/>
        <v>13563</v>
      </c>
      <c r="J32" s="143">
        <v>4011</v>
      </c>
      <c r="K32" s="12"/>
      <c r="L32" s="12">
        <f t="shared" si="1"/>
        <v>4011</v>
      </c>
      <c r="M32" s="122">
        <f t="shared" si="2"/>
        <v>17574</v>
      </c>
    </row>
    <row r="33" spans="1:13" ht="12.75">
      <c r="A33" s="11" t="s">
        <v>15</v>
      </c>
      <c r="B33" s="12" t="s">
        <v>52</v>
      </c>
      <c r="C33" s="13">
        <v>61387835</v>
      </c>
      <c r="D33" s="12">
        <v>31.1</v>
      </c>
      <c r="E33" s="12">
        <v>6709</v>
      </c>
      <c r="F33" s="12">
        <v>35</v>
      </c>
      <c r="G33" s="12">
        <v>2523</v>
      </c>
      <c r="H33" s="12">
        <v>225</v>
      </c>
      <c r="I33" s="36">
        <f t="shared" si="0"/>
        <v>9492</v>
      </c>
      <c r="J33" s="143">
        <v>1455</v>
      </c>
      <c r="K33" s="12"/>
      <c r="L33" s="12">
        <f t="shared" si="1"/>
        <v>1455</v>
      </c>
      <c r="M33" s="122">
        <f t="shared" si="2"/>
        <v>10947</v>
      </c>
    </row>
    <row r="34" spans="1:13" ht="12.75">
      <c r="A34" s="11" t="s">
        <v>53</v>
      </c>
      <c r="B34" s="12" t="s">
        <v>54</v>
      </c>
      <c r="C34" s="13">
        <v>61385379</v>
      </c>
      <c r="D34" s="12">
        <v>52</v>
      </c>
      <c r="E34" s="12">
        <v>12851</v>
      </c>
      <c r="F34" s="12">
        <v>350</v>
      </c>
      <c r="G34" s="12">
        <v>4933</v>
      </c>
      <c r="H34" s="12">
        <v>1158</v>
      </c>
      <c r="I34" s="36">
        <f t="shared" si="0"/>
        <v>19292</v>
      </c>
      <c r="J34" s="143">
        <v>2673</v>
      </c>
      <c r="K34" s="12"/>
      <c r="L34" s="12">
        <f t="shared" si="1"/>
        <v>2673</v>
      </c>
      <c r="M34" s="122">
        <f t="shared" si="2"/>
        <v>21965</v>
      </c>
    </row>
    <row r="35" spans="1:13" ht="12.75">
      <c r="A35" s="11" t="s">
        <v>15</v>
      </c>
      <c r="B35" s="12" t="s">
        <v>55</v>
      </c>
      <c r="C35" s="13">
        <v>63109026</v>
      </c>
      <c r="D35" s="12">
        <v>56.6</v>
      </c>
      <c r="E35" s="12">
        <v>13059</v>
      </c>
      <c r="F35" s="12">
        <v>155</v>
      </c>
      <c r="G35" s="12">
        <v>4942</v>
      </c>
      <c r="H35" s="12">
        <v>312</v>
      </c>
      <c r="I35" s="36">
        <f t="shared" si="0"/>
        <v>18468</v>
      </c>
      <c r="J35" s="143">
        <v>5703</v>
      </c>
      <c r="K35" s="12"/>
      <c r="L35" s="12">
        <f t="shared" si="1"/>
        <v>5703</v>
      </c>
      <c r="M35" s="122">
        <f t="shared" si="2"/>
        <v>24171</v>
      </c>
    </row>
    <row r="36" spans="1:13" ht="13.5" thickBot="1">
      <c r="A36" s="14" t="s">
        <v>15</v>
      </c>
      <c r="B36" s="15" t="s">
        <v>56</v>
      </c>
      <c r="C36" s="16">
        <v>61385361</v>
      </c>
      <c r="D36" s="15">
        <v>70.6</v>
      </c>
      <c r="E36" s="15">
        <v>15107</v>
      </c>
      <c r="F36" s="15">
        <v>322</v>
      </c>
      <c r="G36" s="15">
        <v>5767</v>
      </c>
      <c r="H36" s="15">
        <v>794</v>
      </c>
      <c r="I36" s="38">
        <f t="shared" si="0"/>
        <v>21990</v>
      </c>
      <c r="J36" s="144">
        <v>5707</v>
      </c>
      <c r="K36" s="15"/>
      <c r="L36" s="15">
        <f t="shared" si="1"/>
        <v>5707</v>
      </c>
      <c r="M36" s="125">
        <f t="shared" si="2"/>
        <v>27697</v>
      </c>
    </row>
    <row r="37" spans="1:13" ht="13.5" thickBot="1">
      <c r="A37" s="39" t="s">
        <v>61</v>
      </c>
      <c r="B37" s="18"/>
      <c r="C37" s="19"/>
      <c r="D37" s="18">
        <f aca="true" t="shared" si="3" ref="D37:M37">SUM(D5:D36)</f>
        <v>1668.3999999999999</v>
      </c>
      <c r="E37" s="18">
        <f t="shared" si="3"/>
        <v>388281.3</v>
      </c>
      <c r="F37" s="18">
        <f t="shared" si="3"/>
        <v>5397</v>
      </c>
      <c r="G37" s="18">
        <f t="shared" si="3"/>
        <v>146972.59999999998</v>
      </c>
      <c r="H37" s="18">
        <f t="shared" si="3"/>
        <v>18332.6</v>
      </c>
      <c r="I37" s="20">
        <f t="shared" si="3"/>
        <v>558983.5</v>
      </c>
      <c r="J37" s="145">
        <f t="shared" si="3"/>
        <v>115911.1</v>
      </c>
      <c r="K37" s="18">
        <f t="shared" si="3"/>
        <v>0</v>
      </c>
      <c r="L37" s="18">
        <f t="shared" si="3"/>
        <v>115911.1</v>
      </c>
      <c r="M37" s="20">
        <f t="shared" si="3"/>
        <v>674894.6</v>
      </c>
    </row>
    <row r="38" spans="1:13" ht="12.75" hidden="1">
      <c r="A38" s="8" t="s">
        <v>57</v>
      </c>
      <c r="B38" s="9" t="s">
        <v>58</v>
      </c>
      <c r="C38" s="21">
        <v>70872767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SUM(E38:H38)</f>
        <v>0</v>
      </c>
      <c r="J38" s="9">
        <v>65716</v>
      </c>
      <c r="K38" s="9"/>
      <c r="L38" s="9">
        <f>+J38+K38</f>
        <v>65716</v>
      </c>
      <c r="M38" s="10">
        <f>+I38+L38</f>
        <v>65716</v>
      </c>
    </row>
    <row r="39" spans="1:13" ht="13.5" hidden="1" thickBot="1">
      <c r="A39" s="22" t="s">
        <v>59</v>
      </c>
      <c r="B39" s="23" t="s">
        <v>60</v>
      </c>
      <c r="C39" s="24">
        <v>70872503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f>SUM(E39:H39)</f>
        <v>0</v>
      </c>
      <c r="J39" s="23">
        <v>24506</v>
      </c>
      <c r="K39" s="23"/>
      <c r="L39" s="23">
        <f>+J39+K39</f>
        <v>24506</v>
      </c>
      <c r="M39" s="25">
        <f>+I39+L39</f>
        <v>24506</v>
      </c>
    </row>
    <row r="40" spans="1:13" ht="13.5" hidden="1" thickBot="1">
      <c r="A40" s="17"/>
      <c r="B40" s="26"/>
      <c r="C40" s="27"/>
      <c r="D40" s="26">
        <f aca="true" t="shared" si="4" ref="D40:M40">SUM(D38:D39)</f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6">
        <f t="shared" si="4"/>
        <v>0</v>
      </c>
      <c r="I40" s="26">
        <f t="shared" si="4"/>
        <v>0</v>
      </c>
      <c r="J40" s="26">
        <f t="shared" si="4"/>
        <v>90222</v>
      </c>
      <c r="K40" s="26">
        <f t="shared" si="4"/>
        <v>0</v>
      </c>
      <c r="L40" s="26">
        <f t="shared" si="4"/>
        <v>90222</v>
      </c>
      <c r="M40" s="28">
        <f t="shared" si="4"/>
        <v>90222</v>
      </c>
    </row>
    <row r="41" spans="1:13" ht="13.5" hidden="1" thickBot="1">
      <c r="A41" s="29" t="s">
        <v>61</v>
      </c>
      <c r="B41" s="30"/>
      <c r="C41" s="31"/>
      <c r="D41" s="30">
        <f aca="true" t="shared" si="5" ref="D41:M41">+D37+D40</f>
        <v>1668.3999999999999</v>
      </c>
      <c r="E41" s="30">
        <f t="shared" si="5"/>
        <v>388281.3</v>
      </c>
      <c r="F41" s="30">
        <f t="shared" si="5"/>
        <v>5397</v>
      </c>
      <c r="G41" s="30">
        <f t="shared" si="5"/>
        <v>146972.59999999998</v>
      </c>
      <c r="H41" s="30">
        <f t="shared" si="5"/>
        <v>18332.6</v>
      </c>
      <c r="I41" s="30">
        <f t="shared" si="5"/>
        <v>558983.5</v>
      </c>
      <c r="J41" s="30">
        <f t="shared" si="5"/>
        <v>206133.1</v>
      </c>
      <c r="K41" s="30">
        <f t="shared" si="5"/>
        <v>0</v>
      </c>
      <c r="L41" s="30">
        <f t="shared" si="5"/>
        <v>206133.1</v>
      </c>
      <c r="M41" s="30">
        <f t="shared" si="5"/>
        <v>765116.6</v>
      </c>
    </row>
  </sheetData>
  <mergeCells count="4">
    <mergeCell ref="A2:A3"/>
    <mergeCell ref="B2:B3"/>
    <mergeCell ref="C2:C3"/>
    <mergeCell ref="D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C2" sqref="C2:H2"/>
    </sheetView>
  </sheetViews>
  <sheetFormatPr defaultColWidth="9.00390625" defaultRowHeight="12.75"/>
  <cols>
    <col min="1" max="1" width="43.75390625" style="0" customWidth="1"/>
    <col min="2" max="2" width="10.375" style="47" bestFit="1" customWidth="1"/>
    <col min="3" max="3" width="7.75390625" style="0" customWidth="1"/>
    <col min="4" max="4" width="10.375" style="0" bestFit="1" customWidth="1"/>
    <col min="5" max="5" width="8.00390625" style="0" customWidth="1"/>
    <col min="6" max="6" width="10.375" style="0" bestFit="1" customWidth="1"/>
    <col min="7" max="7" width="9.25390625" style="0" bestFit="1" customWidth="1"/>
    <col min="8" max="8" width="11.375" style="0" bestFit="1" customWidth="1"/>
    <col min="9" max="9" width="10.375" style="0" hidden="1" customWidth="1"/>
    <col min="10" max="10" width="9.00390625" style="0" hidden="1" customWidth="1"/>
    <col min="11" max="11" width="10.375" style="0" hidden="1" customWidth="1"/>
    <col min="12" max="12" width="10.00390625" style="0" hidden="1" customWidth="1"/>
  </cols>
  <sheetData>
    <row r="1" spans="1:12" ht="13.5" thickBot="1">
      <c r="A1" s="32"/>
      <c r="B1" s="32"/>
      <c r="C1" s="32"/>
      <c r="D1" s="32"/>
      <c r="E1" s="32"/>
      <c r="F1" s="32"/>
      <c r="G1" s="32"/>
      <c r="H1" s="166" t="s">
        <v>62</v>
      </c>
      <c r="I1" s="32"/>
      <c r="J1" s="32"/>
      <c r="K1" s="32"/>
      <c r="L1" s="32" t="s">
        <v>62</v>
      </c>
    </row>
    <row r="2" spans="1:12" ht="12.75">
      <c r="A2" s="204" t="s">
        <v>63</v>
      </c>
      <c r="B2" s="206" t="s">
        <v>2</v>
      </c>
      <c r="C2" s="208" t="s">
        <v>64</v>
      </c>
      <c r="D2" s="209"/>
      <c r="E2" s="209"/>
      <c r="F2" s="209"/>
      <c r="G2" s="209"/>
      <c r="H2" s="210"/>
      <c r="I2" s="162"/>
      <c r="J2" s="152"/>
      <c r="K2" s="152"/>
      <c r="L2" s="153"/>
    </row>
    <row r="3" spans="1:12" ht="25.5" customHeight="1" thickBot="1">
      <c r="A3" s="205"/>
      <c r="B3" s="207"/>
      <c r="C3" s="6" t="s">
        <v>204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161" t="s">
        <v>66</v>
      </c>
      <c r="J3" s="6" t="s">
        <v>10</v>
      </c>
      <c r="K3" s="6" t="s">
        <v>11</v>
      </c>
      <c r="L3" s="7" t="s">
        <v>8</v>
      </c>
    </row>
    <row r="4" spans="1:12" ht="12.75">
      <c r="A4" s="8" t="s">
        <v>67</v>
      </c>
      <c r="B4" s="33"/>
      <c r="C4" s="9"/>
      <c r="D4" s="9"/>
      <c r="E4" s="9"/>
      <c r="F4" s="9"/>
      <c r="G4" s="9"/>
      <c r="H4" s="34"/>
      <c r="I4" s="142"/>
      <c r="J4" s="9"/>
      <c r="K4" s="9"/>
      <c r="L4" s="34"/>
    </row>
    <row r="5" spans="1:12" ht="12.75">
      <c r="A5" s="11" t="s">
        <v>68</v>
      </c>
      <c r="B5" s="35">
        <v>70837872</v>
      </c>
      <c r="C5" s="12">
        <v>60</v>
      </c>
      <c r="D5" s="12">
        <v>15376</v>
      </c>
      <c r="E5" s="12">
        <v>120</v>
      </c>
      <c r="F5" s="12">
        <v>5796</v>
      </c>
      <c r="G5" s="12">
        <v>616</v>
      </c>
      <c r="H5" s="36">
        <f aca="true" t="shared" si="0" ref="H5:H32">SUM(D5:G5)</f>
        <v>21908</v>
      </c>
      <c r="I5" s="143">
        <v>2205</v>
      </c>
      <c r="J5" s="12">
        <v>0</v>
      </c>
      <c r="K5" s="12">
        <f aca="true" t="shared" si="1" ref="K5:K32">+I5+J5</f>
        <v>2205</v>
      </c>
      <c r="L5" s="36">
        <f aca="true" t="shared" si="2" ref="L5:L32">+H5+K5</f>
        <v>24113</v>
      </c>
    </row>
    <row r="6" spans="1:12" ht="12.75">
      <c r="A6" s="11" t="s">
        <v>69</v>
      </c>
      <c r="B6" s="35">
        <v>70837864</v>
      </c>
      <c r="C6" s="12">
        <v>27</v>
      </c>
      <c r="D6" s="12">
        <v>6478</v>
      </c>
      <c r="E6" s="12">
        <v>30</v>
      </c>
      <c r="F6" s="12">
        <v>2434</v>
      </c>
      <c r="G6" s="12">
        <v>471</v>
      </c>
      <c r="H6" s="36">
        <f t="shared" si="0"/>
        <v>9413</v>
      </c>
      <c r="I6" s="143">
        <v>2280</v>
      </c>
      <c r="J6" s="12">
        <v>0</v>
      </c>
      <c r="K6" s="12">
        <f t="shared" si="1"/>
        <v>2280</v>
      </c>
      <c r="L6" s="36">
        <f t="shared" si="2"/>
        <v>11693</v>
      </c>
    </row>
    <row r="7" spans="1:12" ht="12.75">
      <c r="A7" s="11" t="s">
        <v>70</v>
      </c>
      <c r="B7" s="35">
        <v>70837902</v>
      </c>
      <c r="C7" s="12">
        <v>46</v>
      </c>
      <c r="D7" s="12">
        <v>10317</v>
      </c>
      <c r="E7" s="12">
        <v>60</v>
      </c>
      <c r="F7" s="12">
        <v>3880</v>
      </c>
      <c r="G7" s="12">
        <v>368</v>
      </c>
      <c r="H7" s="36">
        <f t="shared" si="0"/>
        <v>14625</v>
      </c>
      <c r="I7" s="143">
        <v>3738</v>
      </c>
      <c r="J7" s="12">
        <v>0</v>
      </c>
      <c r="K7" s="12">
        <f t="shared" si="1"/>
        <v>3738</v>
      </c>
      <c r="L7" s="36">
        <f t="shared" si="2"/>
        <v>18363</v>
      </c>
    </row>
    <row r="8" spans="1:12" ht="12.75">
      <c r="A8" s="11" t="s">
        <v>71</v>
      </c>
      <c r="B8" s="35">
        <v>61388866</v>
      </c>
      <c r="C8" s="12">
        <v>88</v>
      </c>
      <c r="D8" s="12">
        <v>22056</v>
      </c>
      <c r="E8" s="12">
        <v>100</v>
      </c>
      <c r="F8" s="12">
        <v>8287</v>
      </c>
      <c r="G8" s="12">
        <v>905</v>
      </c>
      <c r="H8" s="36">
        <f t="shared" si="0"/>
        <v>31348</v>
      </c>
      <c r="I8" s="143">
        <v>4311</v>
      </c>
      <c r="J8" s="12">
        <v>0</v>
      </c>
      <c r="K8" s="12">
        <f t="shared" si="1"/>
        <v>4311</v>
      </c>
      <c r="L8" s="36">
        <f t="shared" si="2"/>
        <v>35659</v>
      </c>
    </row>
    <row r="9" spans="1:12" ht="12.75">
      <c r="A9" s="11" t="s">
        <v>72</v>
      </c>
      <c r="B9" s="35">
        <v>61388726</v>
      </c>
      <c r="C9" s="12">
        <v>39</v>
      </c>
      <c r="D9" s="12">
        <v>11244</v>
      </c>
      <c r="E9" s="12">
        <v>100</v>
      </c>
      <c r="F9" s="12">
        <v>4242</v>
      </c>
      <c r="G9" s="12">
        <v>827</v>
      </c>
      <c r="H9" s="36">
        <f t="shared" si="0"/>
        <v>16413</v>
      </c>
      <c r="I9" s="143">
        <v>2739</v>
      </c>
      <c r="J9" s="12">
        <v>0</v>
      </c>
      <c r="K9" s="12">
        <f t="shared" si="1"/>
        <v>2739</v>
      </c>
      <c r="L9" s="36">
        <f t="shared" si="2"/>
        <v>19152</v>
      </c>
    </row>
    <row r="10" spans="1:12" ht="12.75">
      <c r="A10" s="11" t="s">
        <v>73</v>
      </c>
      <c r="B10" s="35">
        <v>70837911</v>
      </c>
      <c r="C10" s="12">
        <v>190</v>
      </c>
      <c r="D10" s="12">
        <v>47838</v>
      </c>
      <c r="E10" s="12">
        <v>550</v>
      </c>
      <c r="F10" s="12">
        <v>18097</v>
      </c>
      <c r="G10" s="12">
        <v>933</v>
      </c>
      <c r="H10" s="36">
        <f t="shared" si="0"/>
        <v>67418</v>
      </c>
      <c r="I10" s="143">
        <v>4565</v>
      </c>
      <c r="J10" s="12">
        <v>0</v>
      </c>
      <c r="K10" s="12">
        <f t="shared" si="1"/>
        <v>4565</v>
      </c>
      <c r="L10" s="36">
        <f t="shared" si="2"/>
        <v>71983</v>
      </c>
    </row>
    <row r="11" spans="1:12" ht="12.75">
      <c r="A11" s="11" t="s">
        <v>74</v>
      </c>
      <c r="B11" s="35">
        <v>70837775</v>
      </c>
      <c r="C11" s="12">
        <v>59</v>
      </c>
      <c r="D11" s="12">
        <v>15450</v>
      </c>
      <c r="E11" s="12">
        <v>180</v>
      </c>
      <c r="F11" s="12">
        <v>5846</v>
      </c>
      <c r="G11" s="12">
        <v>849</v>
      </c>
      <c r="H11" s="36">
        <f t="shared" si="0"/>
        <v>22325</v>
      </c>
      <c r="I11" s="143">
        <v>3588</v>
      </c>
      <c r="J11" s="12">
        <v>0</v>
      </c>
      <c r="K11" s="12">
        <f t="shared" si="1"/>
        <v>3588</v>
      </c>
      <c r="L11" s="36">
        <f t="shared" si="2"/>
        <v>25913</v>
      </c>
    </row>
    <row r="12" spans="1:12" ht="12.75">
      <c r="A12" s="11" t="s">
        <v>75</v>
      </c>
      <c r="B12" s="35">
        <v>61385301</v>
      </c>
      <c r="C12" s="12">
        <v>69</v>
      </c>
      <c r="D12" s="12">
        <v>18263</v>
      </c>
      <c r="E12" s="12">
        <v>146</v>
      </c>
      <c r="F12" s="12">
        <v>6885</v>
      </c>
      <c r="G12" s="12">
        <v>589</v>
      </c>
      <c r="H12" s="36">
        <f t="shared" si="0"/>
        <v>25883</v>
      </c>
      <c r="I12" s="143">
        <v>4908</v>
      </c>
      <c r="J12" s="12">
        <v>0</v>
      </c>
      <c r="K12" s="12">
        <f t="shared" si="1"/>
        <v>4908</v>
      </c>
      <c r="L12" s="36">
        <f t="shared" si="2"/>
        <v>30791</v>
      </c>
    </row>
    <row r="13" spans="1:12" ht="12.75">
      <c r="A13" s="11" t="s">
        <v>76</v>
      </c>
      <c r="B13" s="35">
        <v>638463</v>
      </c>
      <c r="C13" s="12">
        <v>77</v>
      </c>
      <c r="D13" s="12">
        <v>20083</v>
      </c>
      <c r="E13" s="12">
        <v>69</v>
      </c>
      <c r="F13" s="12">
        <v>7537</v>
      </c>
      <c r="G13" s="12">
        <v>462</v>
      </c>
      <c r="H13" s="36">
        <f t="shared" si="0"/>
        <v>28151</v>
      </c>
      <c r="I13" s="143">
        <v>3442</v>
      </c>
      <c r="J13" s="12">
        <v>0</v>
      </c>
      <c r="K13" s="12">
        <f t="shared" si="1"/>
        <v>3442</v>
      </c>
      <c r="L13" s="36">
        <f t="shared" si="2"/>
        <v>31593</v>
      </c>
    </row>
    <row r="14" spans="1:12" ht="12.75">
      <c r="A14" s="11" t="s">
        <v>77</v>
      </c>
      <c r="B14" s="35">
        <v>61386138</v>
      </c>
      <c r="C14" s="12">
        <v>44</v>
      </c>
      <c r="D14" s="12">
        <v>10876</v>
      </c>
      <c r="E14" s="12">
        <v>110</v>
      </c>
      <c r="F14" s="12">
        <v>4108</v>
      </c>
      <c r="G14" s="12">
        <v>368</v>
      </c>
      <c r="H14" s="36">
        <f t="shared" si="0"/>
        <v>15462</v>
      </c>
      <c r="I14" s="143">
        <v>2023</v>
      </c>
      <c r="J14" s="12">
        <v>0</v>
      </c>
      <c r="K14" s="12">
        <f t="shared" si="1"/>
        <v>2023</v>
      </c>
      <c r="L14" s="36">
        <f t="shared" si="2"/>
        <v>17485</v>
      </c>
    </row>
    <row r="15" spans="1:12" ht="12.75">
      <c r="A15" s="11" t="s">
        <v>78</v>
      </c>
      <c r="B15" s="35">
        <v>61386774</v>
      </c>
      <c r="C15" s="12">
        <v>48</v>
      </c>
      <c r="D15" s="12">
        <v>13311</v>
      </c>
      <c r="E15" s="12">
        <v>140</v>
      </c>
      <c r="F15" s="12">
        <v>5029</v>
      </c>
      <c r="G15" s="12">
        <v>656</v>
      </c>
      <c r="H15" s="36">
        <f t="shared" si="0"/>
        <v>19136</v>
      </c>
      <c r="I15" s="143">
        <v>2904</v>
      </c>
      <c r="J15" s="12">
        <v>0</v>
      </c>
      <c r="K15" s="12">
        <f t="shared" si="1"/>
        <v>2904</v>
      </c>
      <c r="L15" s="36">
        <f t="shared" si="2"/>
        <v>22040</v>
      </c>
    </row>
    <row r="16" spans="1:12" ht="12.75">
      <c r="A16" s="11" t="s">
        <v>79</v>
      </c>
      <c r="B16" s="35">
        <v>70107050</v>
      </c>
      <c r="C16" s="12">
        <v>48</v>
      </c>
      <c r="D16" s="12">
        <v>13927</v>
      </c>
      <c r="E16" s="12">
        <v>120</v>
      </c>
      <c r="F16" s="12">
        <v>5255</v>
      </c>
      <c r="G16" s="12">
        <v>405</v>
      </c>
      <c r="H16" s="36">
        <f t="shared" si="0"/>
        <v>19707</v>
      </c>
      <c r="I16" s="143">
        <v>2366</v>
      </c>
      <c r="J16" s="12">
        <v>0</v>
      </c>
      <c r="K16" s="12">
        <f t="shared" si="1"/>
        <v>2366</v>
      </c>
      <c r="L16" s="36">
        <f t="shared" si="2"/>
        <v>22073</v>
      </c>
    </row>
    <row r="17" spans="1:12" ht="12.75">
      <c r="A17" s="11" t="s">
        <v>80</v>
      </c>
      <c r="B17" s="35">
        <v>49625462</v>
      </c>
      <c r="C17" s="12">
        <v>76</v>
      </c>
      <c r="D17" s="12">
        <v>16886</v>
      </c>
      <c r="E17" s="12">
        <v>207</v>
      </c>
      <c r="F17" s="12">
        <v>6392</v>
      </c>
      <c r="G17" s="12">
        <v>1175</v>
      </c>
      <c r="H17" s="36">
        <f t="shared" si="0"/>
        <v>24660</v>
      </c>
      <c r="I17" s="143">
        <v>2955</v>
      </c>
      <c r="J17" s="12">
        <v>0</v>
      </c>
      <c r="K17" s="12">
        <f t="shared" si="1"/>
        <v>2955</v>
      </c>
      <c r="L17" s="36">
        <f t="shared" si="2"/>
        <v>27615</v>
      </c>
    </row>
    <row r="18" spans="1:12" ht="12.75">
      <c r="A18" s="11" t="s">
        <v>81</v>
      </c>
      <c r="B18" s="35">
        <v>61385948</v>
      </c>
      <c r="C18" s="12">
        <v>60.5</v>
      </c>
      <c r="D18" s="12">
        <v>14618</v>
      </c>
      <c r="E18" s="12">
        <v>224</v>
      </c>
      <c r="F18" s="12">
        <v>5547</v>
      </c>
      <c r="G18" s="12">
        <v>450</v>
      </c>
      <c r="H18" s="36">
        <f t="shared" si="0"/>
        <v>20839</v>
      </c>
      <c r="I18" s="143">
        <v>4133</v>
      </c>
      <c r="J18" s="12">
        <v>0</v>
      </c>
      <c r="K18" s="12">
        <f t="shared" si="1"/>
        <v>4133</v>
      </c>
      <c r="L18" s="36">
        <f t="shared" si="2"/>
        <v>24972</v>
      </c>
    </row>
    <row r="19" spans="1:12" ht="12.75">
      <c r="A19" s="11" t="s">
        <v>82</v>
      </c>
      <c r="B19" s="35">
        <v>49624059</v>
      </c>
      <c r="C19" s="12">
        <v>70</v>
      </c>
      <c r="D19" s="12">
        <v>18130</v>
      </c>
      <c r="E19" s="12">
        <v>100</v>
      </c>
      <c r="F19" s="12">
        <v>6820</v>
      </c>
      <c r="G19" s="12">
        <v>1152</v>
      </c>
      <c r="H19" s="36">
        <f t="shared" si="0"/>
        <v>26202</v>
      </c>
      <c r="I19" s="143">
        <v>6077</v>
      </c>
      <c r="J19" s="12">
        <v>0</v>
      </c>
      <c r="K19" s="12">
        <f t="shared" si="1"/>
        <v>6077</v>
      </c>
      <c r="L19" s="36">
        <f t="shared" si="2"/>
        <v>32279</v>
      </c>
    </row>
    <row r="20" spans="1:12" ht="12.75">
      <c r="A20" s="11" t="s">
        <v>83</v>
      </c>
      <c r="B20" s="35">
        <v>49626655</v>
      </c>
      <c r="C20" s="12">
        <v>28</v>
      </c>
      <c r="D20" s="12">
        <v>6099</v>
      </c>
      <c r="E20" s="12">
        <v>429</v>
      </c>
      <c r="F20" s="12">
        <v>2435</v>
      </c>
      <c r="G20" s="12">
        <v>325</v>
      </c>
      <c r="H20" s="36">
        <f t="shared" si="0"/>
        <v>9288</v>
      </c>
      <c r="I20" s="143">
        <v>1544</v>
      </c>
      <c r="J20" s="12">
        <v>0</v>
      </c>
      <c r="K20" s="12">
        <f t="shared" si="1"/>
        <v>1544</v>
      </c>
      <c r="L20" s="36">
        <f t="shared" si="2"/>
        <v>10832</v>
      </c>
    </row>
    <row r="21" spans="1:12" ht="12.75">
      <c r="A21" s="11" t="s">
        <v>84</v>
      </c>
      <c r="B21" s="35">
        <v>61386855</v>
      </c>
      <c r="C21" s="12">
        <v>59</v>
      </c>
      <c r="D21" s="12">
        <v>14915</v>
      </c>
      <c r="E21" s="12">
        <v>180</v>
      </c>
      <c r="F21" s="12">
        <v>5643</v>
      </c>
      <c r="G21" s="12">
        <v>663</v>
      </c>
      <c r="H21" s="36">
        <f t="shared" si="0"/>
        <v>21401</v>
      </c>
      <c r="I21" s="143">
        <v>4305</v>
      </c>
      <c r="J21" s="12">
        <v>0</v>
      </c>
      <c r="K21" s="12">
        <f t="shared" si="1"/>
        <v>4305</v>
      </c>
      <c r="L21" s="36">
        <f t="shared" si="2"/>
        <v>25706</v>
      </c>
    </row>
    <row r="22" spans="1:12" ht="12.75">
      <c r="A22" s="11" t="s">
        <v>85</v>
      </c>
      <c r="B22" s="35">
        <v>61384534</v>
      </c>
      <c r="C22" s="12">
        <v>53</v>
      </c>
      <c r="D22" s="12">
        <v>13170</v>
      </c>
      <c r="E22" s="12">
        <v>140</v>
      </c>
      <c r="F22" s="12">
        <v>4978</v>
      </c>
      <c r="G22" s="12">
        <v>470</v>
      </c>
      <c r="H22" s="36">
        <f t="shared" si="0"/>
        <v>18758</v>
      </c>
      <c r="I22" s="143">
        <v>3935</v>
      </c>
      <c r="J22" s="12">
        <v>0</v>
      </c>
      <c r="K22" s="12">
        <f t="shared" si="1"/>
        <v>3935</v>
      </c>
      <c r="L22" s="36">
        <f t="shared" si="2"/>
        <v>22693</v>
      </c>
    </row>
    <row r="23" spans="1:12" ht="12.75">
      <c r="A23" s="59" t="s">
        <v>341</v>
      </c>
      <c r="B23" s="60">
        <v>61386626</v>
      </c>
      <c r="C23" s="12">
        <v>41.7</v>
      </c>
      <c r="D23" s="12">
        <v>9891</v>
      </c>
      <c r="E23" s="12">
        <v>240</v>
      </c>
      <c r="F23" s="12">
        <v>3788</v>
      </c>
      <c r="G23" s="12">
        <v>715</v>
      </c>
      <c r="H23" s="36">
        <f>SUM(D15:G15)</f>
        <v>14634</v>
      </c>
      <c r="I23" s="143">
        <v>3343</v>
      </c>
      <c r="J23" s="12">
        <v>0</v>
      </c>
      <c r="K23" s="12">
        <f>+I15+J15</f>
        <v>3343</v>
      </c>
      <c r="L23" s="36">
        <f>+H15+K15</f>
        <v>17977</v>
      </c>
    </row>
    <row r="24" spans="1:12" ht="12.75">
      <c r="A24" s="11" t="s">
        <v>86</v>
      </c>
      <c r="B24" s="35">
        <v>61388017</v>
      </c>
      <c r="C24" s="12">
        <v>50</v>
      </c>
      <c r="D24" s="12">
        <v>12517</v>
      </c>
      <c r="E24" s="12">
        <v>40</v>
      </c>
      <c r="F24" s="12">
        <v>4698</v>
      </c>
      <c r="G24" s="12">
        <v>935</v>
      </c>
      <c r="H24" s="36">
        <f t="shared" si="0"/>
        <v>18190</v>
      </c>
      <c r="I24" s="143">
        <v>2972</v>
      </c>
      <c r="J24" s="12">
        <v>0</v>
      </c>
      <c r="K24" s="12">
        <f t="shared" si="1"/>
        <v>2972</v>
      </c>
      <c r="L24" s="36">
        <f t="shared" si="2"/>
        <v>21162</v>
      </c>
    </row>
    <row r="25" spans="1:12" ht="12.75">
      <c r="A25" s="11" t="s">
        <v>87</v>
      </c>
      <c r="B25" s="35">
        <v>61386278</v>
      </c>
      <c r="C25" s="12">
        <v>43</v>
      </c>
      <c r="D25" s="12">
        <v>9352</v>
      </c>
      <c r="E25" s="12">
        <v>87</v>
      </c>
      <c r="F25" s="12">
        <v>3531</v>
      </c>
      <c r="G25" s="12">
        <v>273</v>
      </c>
      <c r="H25" s="36">
        <f t="shared" si="0"/>
        <v>13243</v>
      </c>
      <c r="I25" s="143">
        <v>2948</v>
      </c>
      <c r="J25" s="12">
        <v>0</v>
      </c>
      <c r="K25" s="12">
        <f t="shared" si="1"/>
        <v>2948</v>
      </c>
      <c r="L25" s="36">
        <f t="shared" si="2"/>
        <v>16191</v>
      </c>
    </row>
    <row r="26" spans="1:12" ht="12.75">
      <c r="A26" s="11" t="s">
        <v>88</v>
      </c>
      <c r="B26" s="35">
        <v>61386251</v>
      </c>
      <c r="C26" s="12">
        <v>61</v>
      </c>
      <c r="D26" s="12">
        <v>15028</v>
      </c>
      <c r="E26" s="12">
        <v>54</v>
      </c>
      <c r="F26" s="12">
        <v>5641</v>
      </c>
      <c r="G26" s="12">
        <v>414</v>
      </c>
      <c r="H26" s="36">
        <f t="shared" si="0"/>
        <v>21137</v>
      </c>
      <c r="I26" s="143">
        <v>4134</v>
      </c>
      <c r="J26" s="12">
        <v>0</v>
      </c>
      <c r="K26" s="12">
        <f t="shared" si="1"/>
        <v>4134</v>
      </c>
      <c r="L26" s="36">
        <f t="shared" si="2"/>
        <v>25271</v>
      </c>
    </row>
    <row r="27" spans="1:12" ht="12.75">
      <c r="A27" s="11" t="s">
        <v>89</v>
      </c>
      <c r="B27" s="35">
        <v>61385387</v>
      </c>
      <c r="C27" s="12">
        <v>56</v>
      </c>
      <c r="D27" s="12">
        <v>14453</v>
      </c>
      <c r="E27" s="12">
        <v>108</v>
      </c>
      <c r="F27" s="12">
        <v>5447</v>
      </c>
      <c r="G27" s="12">
        <v>728</v>
      </c>
      <c r="H27" s="36">
        <f t="shared" si="0"/>
        <v>20736</v>
      </c>
      <c r="I27" s="143">
        <v>3359</v>
      </c>
      <c r="J27" s="12">
        <v>0</v>
      </c>
      <c r="K27" s="12">
        <f t="shared" si="1"/>
        <v>3359</v>
      </c>
      <c r="L27" s="36">
        <f t="shared" si="2"/>
        <v>24095</v>
      </c>
    </row>
    <row r="28" spans="1:12" ht="12.75">
      <c r="A28" s="11" t="s">
        <v>90</v>
      </c>
      <c r="B28" s="35">
        <v>61385409</v>
      </c>
      <c r="C28" s="12">
        <v>84</v>
      </c>
      <c r="D28" s="12">
        <v>20088</v>
      </c>
      <c r="E28" s="12">
        <v>170</v>
      </c>
      <c r="F28" s="12">
        <v>7576</v>
      </c>
      <c r="G28" s="12">
        <v>623</v>
      </c>
      <c r="H28" s="36">
        <f t="shared" si="0"/>
        <v>28457</v>
      </c>
      <c r="I28" s="143">
        <v>3991</v>
      </c>
      <c r="J28" s="12">
        <v>0</v>
      </c>
      <c r="K28" s="12">
        <f t="shared" si="1"/>
        <v>3991</v>
      </c>
      <c r="L28" s="36">
        <f t="shared" si="2"/>
        <v>32448</v>
      </c>
    </row>
    <row r="29" spans="1:12" ht="12.75">
      <c r="A29" s="11" t="s">
        <v>91</v>
      </c>
      <c r="B29" s="35">
        <v>61385417</v>
      </c>
      <c r="C29" s="12">
        <v>130</v>
      </c>
      <c r="D29" s="12">
        <v>27070</v>
      </c>
      <c r="E29" s="12">
        <v>150</v>
      </c>
      <c r="F29" s="12">
        <v>10186</v>
      </c>
      <c r="G29" s="12">
        <v>1721</v>
      </c>
      <c r="H29" s="36">
        <f t="shared" si="0"/>
        <v>39127</v>
      </c>
      <c r="I29" s="143">
        <v>7843</v>
      </c>
      <c r="J29" s="12">
        <v>0</v>
      </c>
      <c r="K29" s="12">
        <f t="shared" si="1"/>
        <v>7843</v>
      </c>
      <c r="L29" s="36">
        <f t="shared" si="2"/>
        <v>46970</v>
      </c>
    </row>
    <row r="30" spans="1:12" ht="12.75">
      <c r="A30" s="11" t="s">
        <v>92</v>
      </c>
      <c r="B30" s="35">
        <v>638765</v>
      </c>
      <c r="C30" s="12">
        <v>63</v>
      </c>
      <c r="D30" s="12">
        <v>15413</v>
      </c>
      <c r="E30" s="12">
        <v>285</v>
      </c>
      <c r="F30" s="12">
        <v>5869</v>
      </c>
      <c r="G30" s="12">
        <v>752</v>
      </c>
      <c r="H30" s="36">
        <f t="shared" si="0"/>
        <v>22319</v>
      </c>
      <c r="I30" s="143">
        <v>2515</v>
      </c>
      <c r="J30" s="12">
        <v>0</v>
      </c>
      <c r="K30" s="12">
        <f t="shared" si="1"/>
        <v>2515</v>
      </c>
      <c r="L30" s="36">
        <f t="shared" si="2"/>
        <v>24834</v>
      </c>
    </row>
    <row r="31" spans="1:12" ht="12.75">
      <c r="A31" s="11" t="s">
        <v>93</v>
      </c>
      <c r="B31" s="35">
        <v>60461713</v>
      </c>
      <c r="C31" s="12">
        <v>56</v>
      </c>
      <c r="D31" s="12">
        <v>14553</v>
      </c>
      <c r="E31" s="12">
        <v>140</v>
      </c>
      <c r="F31" s="12">
        <v>5496</v>
      </c>
      <c r="G31" s="12">
        <v>435</v>
      </c>
      <c r="H31" s="36">
        <f t="shared" si="0"/>
        <v>20624</v>
      </c>
      <c r="I31" s="143">
        <v>3354</v>
      </c>
      <c r="J31" s="12">
        <v>0</v>
      </c>
      <c r="K31" s="12">
        <f t="shared" si="1"/>
        <v>3354</v>
      </c>
      <c r="L31" s="36">
        <f t="shared" si="2"/>
        <v>23978</v>
      </c>
    </row>
    <row r="32" spans="1:12" ht="13.5" thickBot="1">
      <c r="A32" s="14" t="s">
        <v>94</v>
      </c>
      <c r="B32" s="37">
        <v>60446242</v>
      </c>
      <c r="C32" s="15">
        <v>69</v>
      </c>
      <c r="D32" s="15">
        <v>18087</v>
      </c>
      <c r="E32" s="15">
        <v>0</v>
      </c>
      <c r="F32" s="15">
        <v>6749</v>
      </c>
      <c r="G32" s="15">
        <v>277</v>
      </c>
      <c r="H32" s="38">
        <f t="shared" si="0"/>
        <v>25113</v>
      </c>
      <c r="I32" s="144">
        <v>15087</v>
      </c>
      <c r="J32" s="15">
        <v>0</v>
      </c>
      <c r="K32" s="15">
        <f t="shared" si="1"/>
        <v>15087</v>
      </c>
      <c r="L32" s="38">
        <f t="shared" si="2"/>
        <v>40200</v>
      </c>
    </row>
    <row r="33" spans="1:12" ht="13.5" thickBot="1">
      <c r="A33" s="39" t="s">
        <v>61</v>
      </c>
      <c r="B33" s="40"/>
      <c r="C33" s="18">
        <f aca="true" t="shared" si="3" ref="C33:L33">SUM(C5:C32)</f>
        <v>1795.2</v>
      </c>
      <c r="D33" s="18">
        <f t="shared" si="3"/>
        <v>445489</v>
      </c>
      <c r="E33" s="18">
        <f t="shared" si="3"/>
        <v>4279</v>
      </c>
      <c r="F33" s="18">
        <f t="shared" si="3"/>
        <v>168192</v>
      </c>
      <c r="G33" s="18">
        <f t="shared" si="3"/>
        <v>18557</v>
      </c>
      <c r="H33" s="20">
        <f t="shared" si="3"/>
        <v>636517</v>
      </c>
      <c r="I33" s="145">
        <f t="shared" si="3"/>
        <v>111564</v>
      </c>
      <c r="J33" s="18">
        <f t="shared" si="3"/>
        <v>0</v>
      </c>
      <c r="K33" s="18">
        <f t="shared" si="3"/>
        <v>111564</v>
      </c>
      <c r="L33" s="20">
        <f t="shared" si="3"/>
        <v>748081</v>
      </c>
    </row>
    <row r="34" spans="1:12" ht="13.5" hidden="1" thickBot="1">
      <c r="A34" s="41" t="s">
        <v>95</v>
      </c>
      <c r="B34" s="42">
        <v>70872589</v>
      </c>
      <c r="C34" s="43"/>
      <c r="D34" s="43">
        <v>0</v>
      </c>
      <c r="E34" s="43">
        <v>0</v>
      </c>
      <c r="F34" s="43">
        <v>0</v>
      </c>
      <c r="G34" s="43">
        <v>0</v>
      </c>
      <c r="H34" s="43">
        <f>SUM(D34:G34)</f>
        <v>0</v>
      </c>
      <c r="I34" s="43">
        <v>34610</v>
      </c>
      <c r="J34" s="43">
        <v>0</v>
      </c>
      <c r="K34" s="43">
        <f>+I34+J34</f>
        <v>34610</v>
      </c>
      <c r="L34" s="44">
        <f>+H34+K34</f>
        <v>34610</v>
      </c>
    </row>
    <row r="35" spans="1:12" ht="13.5" hidden="1" thickBot="1">
      <c r="A35" s="17"/>
      <c r="B35" s="45"/>
      <c r="C35" s="26">
        <f aca="true" t="shared" si="4" ref="C35:L35">C34</f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  <c r="H35" s="26">
        <f t="shared" si="4"/>
        <v>0</v>
      </c>
      <c r="I35" s="26">
        <f t="shared" si="4"/>
        <v>34610</v>
      </c>
      <c r="J35" s="26">
        <f t="shared" si="4"/>
        <v>0</v>
      </c>
      <c r="K35" s="26">
        <f t="shared" si="4"/>
        <v>34610</v>
      </c>
      <c r="L35" s="28">
        <f t="shared" si="4"/>
        <v>34610</v>
      </c>
    </row>
    <row r="36" spans="1:12" ht="13.5" hidden="1" thickBot="1">
      <c r="A36" s="29" t="s">
        <v>61</v>
      </c>
      <c r="B36" s="46"/>
      <c r="C36" s="30">
        <f aca="true" t="shared" si="5" ref="C36:L36">+C33+C35</f>
        <v>1795.2</v>
      </c>
      <c r="D36" s="30">
        <f t="shared" si="5"/>
        <v>445489</v>
      </c>
      <c r="E36" s="30">
        <f t="shared" si="5"/>
        <v>4279</v>
      </c>
      <c r="F36" s="30">
        <f t="shared" si="5"/>
        <v>168192</v>
      </c>
      <c r="G36" s="30">
        <f t="shared" si="5"/>
        <v>18557</v>
      </c>
      <c r="H36" s="30">
        <f t="shared" si="5"/>
        <v>636517</v>
      </c>
      <c r="I36" s="30">
        <f t="shared" si="5"/>
        <v>146174</v>
      </c>
      <c r="J36" s="30">
        <f t="shared" si="5"/>
        <v>0</v>
      </c>
      <c r="K36" s="30">
        <f t="shared" si="5"/>
        <v>146174</v>
      </c>
      <c r="L36" s="30">
        <f t="shared" si="5"/>
        <v>782691</v>
      </c>
    </row>
  </sheetData>
  <mergeCells count="3">
    <mergeCell ref="A2:A3"/>
    <mergeCell ref="B2:B3"/>
    <mergeCell ref="C2:H2"/>
  </mergeCells>
  <printOptions horizontalCentered="1"/>
  <pageMargins left="0.1968503937007874" right="0.3937007874015748" top="0.984251968503937" bottom="0.5905511811023623" header="0.5118110236220472" footer="0.5118110236220472"/>
  <pageSetup horizontalDpi="300" verticalDpi="300" orientation="landscape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workbookViewId="0" topLeftCell="A1">
      <selection activeCell="A29" sqref="A29"/>
    </sheetView>
  </sheetViews>
  <sheetFormatPr defaultColWidth="9.00390625" defaultRowHeight="12.75"/>
  <cols>
    <col min="1" max="1" width="47.75390625" style="0" customWidth="1"/>
    <col min="2" max="2" width="10.625" style="0" customWidth="1"/>
    <col min="3" max="3" width="8.625" style="0" customWidth="1"/>
    <col min="4" max="4" width="10.375" style="0" bestFit="1" customWidth="1"/>
    <col min="5" max="5" width="9.25390625" style="0" customWidth="1"/>
    <col min="6" max="6" width="9.25390625" style="0" bestFit="1" customWidth="1"/>
    <col min="7" max="7" width="7.875" style="0" customWidth="1"/>
    <col min="8" max="8" width="10.375" style="0" bestFit="1" customWidth="1"/>
    <col min="9" max="9" width="9.25390625" style="0" hidden="1" customWidth="1"/>
    <col min="10" max="10" width="10.00390625" style="0" hidden="1" customWidth="1"/>
    <col min="11" max="11" width="45.75390625" style="0" customWidth="1"/>
    <col min="12" max="12" width="10.625" style="0" customWidth="1"/>
    <col min="13" max="13" width="7.25390625" style="0" customWidth="1"/>
    <col min="14" max="14" width="9.25390625" style="0" bestFit="1" customWidth="1"/>
    <col min="15" max="15" width="7.875" style="0" customWidth="1"/>
    <col min="16" max="16" width="9.25390625" style="0" bestFit="1" customWidth="1"/>
    <col min="17" max="17" width="8.125" style="0" bestFit="1" customWidth="1"/>
    <col min="18" max="18" width="10.375" style="0" bestFit="1" customWidth="1"/>
    <col min="19" max="19" width="9.25390625" style="0" hidden="1" customWidth="1"/>
    <col min="20" max="20" width="10.375" style="0" hidden="1" customWidth="1"/>
    <col min="21" max="21" width="45.75390625" style="0" customWidth="1"/>
    <col min="22" max="22" width="10.00390625" style="0" customWidth="1"/>
    <col min="23" max="23" width="8.00390625" style="0" customWidth="1"/>
    <col min="24" max="24" width="10.375" style="0" bestFit="1" customWidth="1"/>
    <col min="25" max="25" width="8.00390625" style="0" customWidth="1"/>
    <col min="26" max="26" width="10.375" style="0" customWidth="1"/>
    <col min="27" max="27" width="9.25390625" style="0" bestFit="1" customWidth="1"/>
    <col min="28" max="28" width="10.75390625" style="0" customWidth="1"/>
    <col min="29" max="29" width="8.875" style="0" hidden="1" customWidth="1"/>
    <col min="30" max="30" width="7.875" style="0" hidden="1" customWidth="1"/>
    <col min="31" max="31" width="10.00390625" style="0" hidden="1" customWidth="1"/>
    <col min="32" max="32" width="10.75390625" style="0" hidden="1" customWidth="1"/>
    <col min="33" max="33" width="41.75390625" style="0" customWidth="1"/>
  </cols>
  <sheetData>
    <row r="1" spans="28:32" ht="13.5" thickBot="1">
      <c r="AB1" s="146" t="s">
        <v>62</v>
      </c>
      <c r="AF1" t="s">
        <v>62</v>
      </c>
    </row>
    <row r="2" spans="1:32" ht="12.75" customHeight="1">
      <c r="A2" s="213" t="s">
        <v>352</v>
      </c>
      <c r="B2" s="211" t="s">
        <v>2</v>
      </c>
      <c r="C2" s="201" t="s">
        <v>64</v>
      </c>
      <c r="D2" s="202"/>
      <c r="E2" s="202"/>
      <c r="F2" s="202"/>
      <c r="G2" s="202"/>
      <c r="H2" s="203"/>
      <c r="I2" s="163"/>
      <c r="J2" s="155"/>
      <c r="K2" s="213" t="s">
        <v>352</v>
      </c>
      <c r="L2" s="211" t="s">
        <v>2</v>
      </c>
      <c r="M2" s="201" t="s">
        <v>96</v>
      </c>
      <c r="N2" s="202"/>
      <c r="O2" s="202"/>
      <c r="P2" s="202"/>
      <c r="Q2" s="202"/>
      <c r="R2" s="203"/>
      <c r="S2" s="163"/>
      <c r="T2" s="155"/>
      <c r="U2" s="213" t="s">
        <v>352</v>
      </c>
      <c r="V2" s="211" t="s">
        <v>2</v>
      </c>
      <c r="W2" s="201" t="s">
        <v>97</v>
      </c>
      <c r="X2" s="202"/>
      <c r="Y2" s="202"/>
      <c r="Z2" s="202"/>
      <c r="AA2" s="202"/>
      <c r="AB2" s="203"/>
      <c r="AC2" s="163"/>
      <c r="AD2" s="154"/>
      <c r="AE2" s="154"/>
      <c r="AF2" s="155"/>
    </row>
    <row r="3" spans="1:32" ht="26.25" thickBot="1">
      <c r="A3" s="214"/>
      <c r="B3" s="212"/>
      <c r="C3" s="6" t="s">
        <v>204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161" t="s">
        <v>66</v>
      </c>
      <c r="J3" s="7" t="s">
        <v>8</v>
      </c>
      <c r="K3" s="214"/>
      <c r="L3" s="212"/>
      <c r="M3" s="6" t="s">
        <v>65</v>
      </c>
      <c r="N3" s="6" t="s">
        <v>4</v>
      </c>
      <c r="O3" s="6" t="s">
        <v>5</v>
      </c>
      <c r="P3" s="6" t="s">
        <v>6</v>
      </c>
      <c r="Q3" s="6" t="s">
        <v>7</v>
      </c>
      <c r="R3" s="7" t="s">
        <v>8</v>
      </c>
      <c r="S3" s="161" t="s">
        <v>66</v>
      </c>
      <c r="T3" s="7" t="s">
        <v>8</v>
      </c>
      <c r="U3" s="214"/>
      <c r="V3" s="212"/>
      <c r="W3" s="6" t="s">
        <v>65</v>
      </c>
      <c r="X3" s="6" t="s">
        <v>4</v>
      </c>
      <c r="Y3" s="6" t="s">
        <v>5</v>
      </c>
      <c r="Z3" s="6" t="s">
        <v>6</v>
      </c>
      <c r="AA3" s="6" t="s">
        <v>7</v>
      </c>
      <c r="AB3" s="7" t="s">
        <v>8</v>
      </c>
      <c r="AC3" s="161" t="s">
        <v>66</v>
      </c>
      <c r="AD3" s="6" t="s">
        <v>98</v>
      </c>
      <c r="AE3" s="6" t="s">
        <v>11</v>
      </c>
      <c r="AF3" s="7" t="s">
        <v>8</v>
      </c>
    </row>
    <row r="4" spans="1:32" ht="12.75">
      <c r="A4" s="8" t="s">
        <v>99</v>
      </c>
      <c r="B4" s="9"/>
      <c r="C4" s="9"/>
      <c r="D4" s="9"/>
      <c r="E4" s="9"/>
      <c r="F4" s="9"/>
      <c r="G4" s="9"/>
      <c r="H4" s="34"/>
      <c r="I4" s="142"/>
      <c r="J4" s="34"/>
      <c r="K4" s="8" t="s">
        <v>99</v>
      </c>
      <c r="L4" s="9"/>
      <c r="M4" s="9"/>
      <c r="N4" s="9"/>
      <c r="O4" s="9"/>
      <c r="P4" s="9"/>
      <c r="Q4" s="9"/>
      <c r="R4" s="34"/>
      <c r="S4" s="142"/>
      <c r="T4" s="34"/>
      <c r="U4" s="8" t="s">
        <v>99</v>
      </c>
      <c r="V4" s="9"/>
      <c r="W4" s="9"/>
      <c r="X4" s="9"/>
      <c r="Y4" s="9"/>
      <c r="Z4" s="9"/>
      <c r="AA4" s="9"/>
      <c r="AB4" s="34"/>
      <c r="AC4" s="142"/>
      <c r="AD4" s="9"/>
      <c r="AE4" s="9"/>
      <c r="AF4" s="34"/>
    </row>
    <row r="5" spans="1:32" ht="12.75">
      <c r="A5" s="11" t="s">
        <v>100</v>
      </c>
      <c r="B5" s="48">
        <v>61387002</v>
      </c>
      <c r="C5" s="12">
        <v>26</v>
      </c>
      <c r="D5" s="12">
        <v>6249</v>
      </c>
      <c r="E5" s="12">
        <v>325</v>
      </c>
      <c r="F5" s="12">
        <v>2453</v>
      </c>
      <c r="G5" s="12">
        <v>389</v>
      </c>
      <c r="H5" s="36">
        <f aca="true" t="shared" si="0" ref="H5:H19">SUM(D5:G5)</f>
        <v>9416</v>
      </c>
      <c r="I5" s="143">
        <v>1489</v>
      </c>
      <c r="J5" s="36">
        <f aca="true" t="shared" si="1" ref="J5:J19">+H5+I5</f>
        <v>10905</v>
      </c>
      <c r="K5" s="11" t="s">
        <v>100</v>
      </c>
      <c r="L5" s="35">
        <v>61387002</v>
      </c>
      <c r="M5" s="12">
        <v>2</v>
      </c>
      <c r="N5" s="12">
        <v>360</v>
      </c>
      <c r="O5" s="12">
        <v>0</v>
      </c>
      <c r="P5" s="12">
        <v>135</v>
      </c>
      <c r="Q5" s="12">
        <v>20</v>
      </c>
      <c r="R5" s="36">
        <f aca="true" t="shared" si="2" ref="R5:R19">SUM(N5:Q5)</f>
        <v>515</v>
      </c>
      <c r="S5" s="143">
        <v>70</v>
      </c>
      <c r="T5" s="36">
        <f aca="true" t="shared" si="3" ref="T5:T19">+R5+S5</f>
        <v>585</v>
      </c>
      <c r="U5" s="11" t="s">
        <v>100</v>
      </c>
      <c r="V5" s="35">
        <v>61387002</v>
      </c>
      <c r="W5" s="12">
        <f>+C5+M5</f>
        <v>28</v>
      </c>
      <c r="X5" s="12">
        <f>+D5+N5</f>
        <v>6609</v>
      </c>
      <c r="Y5" s="12">
        <f>+E5+O5</f>
        <v>325</v>
      </c>
      <c r="Z5" s="12">
        <f>+F5+P5</f>
        <v>2588</v>
      </c>
      <c r="AA5" s="12">
        <f>+G5+Q5</f>
        <v>409</v>
      </c>
      <c r="AB5" s="36">
        <f aca="true" t="shared" si="4" ref="AB5:AB19">SUM(X5:AA5)</f>
        <v>9931</v>
      </c>
      <c r="AC5" s="143">
        <f aca="true" t="shared" si="5" ref="AC5:AC19">+I5+S5</f>
        <v>1559</v>
      </c>
      <c r="AD5" s="12"/>
      <c r="AE5" s="12">
        <f aca="true" t="shared" si="6" ref="AE5:AE19">+AC5+AD5</f>
        <v>1559</v>
      </c>
      <c r="AF5" s="36">
        <f aca="true" t="shared" si="7" ref="AF5:AF19">+AB5+AE5</f>
        <v>11490</v>
      </c>
    </row>
    <row r="6" spans="1:32" ht="12.75">
      <c r="A6" s="11" t="s">
        <v>101</v>
      </c>
      <c r="B6" s="48">
        <v>70837899</v>
      </c>
      <c r="C6" s="12">
        <v>63</v>
      </c>
      <c r="D6" s="12">
        <v>16937</v>
      </c>
      <c r="E6" s="12">
        <v>350</v>
      </c>
      <c r="F6" s="12">
        <v>6534</v>
      </c>
      <c r="G6" s="12">
        <v>810</v>
      </c>
      <c r="H6" s="36">
        <f t="shared" si="0"/>
        <v>24631</v>
      </c>
      <c r="I6" s="143">
        <v>3503</v>
      </c>
      <c r="J6" s="36">
        <f t="shared" si="1"/>
        <v>28134</v>
      </c>
      <c r="K6" s="11" t="s">
        <v>101</v>
      </c>
      <c r="L6" s="35">
        <v>70837899</v>
      </c>
      <c r="M6" s="12">
        <v>22</v>
      </c>
      <c r="N6" s="12">
        <v>4343</v>
      </c>
      <c r="O6" s="12">
        <v>200</v>
      </c>
      <c r="P6" s="12">
        <v>1625</v>
      </c>
      <c r="Q6" s="12">
        <v>200</v>
      </c>
      <c r="R6" s="36">
        <f t="shared" si="2"/>
        <v>6368</v>
      </c>
      <c r="S6" s="143">
        <v>1600</v>
      </c>
      <c r="T6" s="36">
        <f t="shared" si="3"/>
        <v>7968</v>
      </c>
      <c r="U6" s="11" t="s">
        <v>101</v>
      </c>
      <c r="V6" s="35">
        <v>70837899</v>
      </c>
      <c r="W6" s="12">
        <v>85</v>
      </c>
      <c r="X6" s="12">
        <v>21280</v>
      </c>
      <c r="Y6" s="12">
        <v>550</v>
      </c>
      <c r="Z6" s="12">
        <v>8159</v>
      </c>
      <c r="AA6" s="12">
        <v>1010</v>
      </c>
      <c r="AB6" s="36">
        <f t="shared" si="4"/>
        <v>30999</v>
      </c>
      <c r="AC6" s="143">
        <f t="shared" si="5"/>
        <v>5103</v>
      </c>
      <c r="AD6" s="12"/>
      <c r="AE6" s="12">
        <f t="shared" si="6"/>
        <v>5103</v>
      </c>
      <c r="AF6" s="36">
        <f t="shared" si="7"/>
        <v>36102</v>
      </c>
    </row>
    <row r="7" spans="1:32" ht="12.75">
      <c r="A7" s="11" t="s">
        <v>102</v>
      </c>
      <c r="B7" s="48">
        <v>70837881</v>
      </c>
      <c r="C7" s="12">
        <v>43</v>
      </c>
      <c r="D7" s="12">
        <v>11075</v>
      </c>
      <c r="E7" s="12">
        <v>50</v>
      </c>
      <c r="F7" s="12">
        <v>4176</v>
      </c>
      <c r="G7" s="12">
        <v>166</v>
      </c>
      <c r="H7" s="36">
        <f t="shared" si="0"/>
        <v>15467</v>
      </c>
      <c r="I7" s="143">
        <v>0</v>
      </c>
      <c r="J7" s="36">
        <f t="shared" si="1"/>
        <v>15467</v>
      </c>
      <c r="K7" s="11" t="s">
        <v>102</v>
      </c>
      <c r="L7" s="35">
        <v>70837881</v>
      </c>
      <c r="M7" s="12">
        <v>14</v>
      </c>
      <c r="N7" s="12">
        <v>3325</v>
      </c>
      <c r="O7" s="12">
        <v>50</v>
      </c>
      <c r="P7" s="12">
        <v>1250</v>
      </c>
      <c r="Q7" s="12">
        <v>50</v>
      </c>
      <c r="R7" s="36">
        <f t="shared" si="2"/>
        <v>4675</v>
      </c>
      <c r="S7" s="143">
        <v>0</v>
      </c>
      <c r="T7" s="36">
        <f t="shared" si="3"/>
        <v>4675</v>
      </c>
      <c r="U7" s="11" t="s">
        <v>102</v>
      </c>
      <c r="V7" s="35">
        <v>70837881</v>
      </c>
      <c r="W7" s="12">
        <v>57</v>
      </c>
      <c r="X7" s="12">
        <v>14400</v>
      </c>
      <c r="Y7" s="12">
        <v>100</v>
      </c>
      <c r="Z7" s="12">
        <v>5426</v>
      </c>
      <c r="AA7" s="12">
        <v>216</v>
      </c>
      <c r="AB7" s="36">
        <f t="shared" si="4"/>
        <v>20142</v>
      </c>
      <c r="AC7" s="143">
        <f t="shared" si="5"/>
        <v>0</v>
      </c>
      <c r="AD7" s="12"/>
      <c r="AE7" s="12">
        <f t="shared" si="6"/>
        <v>0</v>
      </c>
      <c r="AF7" s="36">
        <f t="shared" si="7"/>
        <v>20142</v>
      </c>
    </row>
    <row r="8" spans="1:32" ht="12.75">
      <c r="A8" s="11" t="s">
        <v>103</v>
      </c>
      <c r="B8" s="48">
        <v>70837783</v>
      </c>
      <c r="C8" s="12">
        <v>42</v>
      </c>
      <c r="D8" s="12">
        <v>10850</v>
      </c>
      <c r="E8" s="12">
        <v>370</v>
      </c>
      <c r="F8" s="12">
        <v>4196</v>
      </c>
      <c r="G8" s="12">
        <v>1083</v>
      </c>
      <c r="H8" s="36">
        <f t="shared" si="0"/>
        <v>16499</v>
      </c>
      <c r="I8" s="143">
        <v>2947</v>
      </c>
      <c r="J8" s="36">
        <f t="shared" si="1"/>
        <v>19446</v>
      </c>
      <c r="K8" s="11" t="s">
        <v>103</v>
      </c>
      <c r="L8" s="35">
        <v>70837783</v>
      </c>
      <c r="M8" s="12">
        <v>7</v>
      </c>
      <c r="N8" s="12">
        <v>2046</v>
      </c>
      <c r="O8" s="12">
        <v>80</v>
      </c>
      <c r="P8" s="12">
        <v>790</v>
      </c>
      <c r="Q8" s="12">
        <v>100</v>
      </c>
      <c r="R8" s="36">
        <f t="shared" si="2"/>
        <v>3016</v>
      </c>
      <c r="S8" s="143">
        <v>300</v>
      </c>
      <c r="T8" s="36">
        <f t="shared" si="3"/>
        <v>3316</v>
      </c>
      <c r="U8" s="11" t="s">
        <v>103</v>
      </c>
      <c r="V8" s="35">
        <v>70837783</v>
      </c>
      <c r="W8" s="12">
        <v>49</v>
      </c>
      <c r="X8" s="12">
        <v>12896</v>
      </c>
      <c r="Y8" s="12">
        <v>450</v>
      </c>
      <c r="Z8" s="12">
        <v>4986</v>
      </c>
      <c r="AA8" s="12">
        <v>1183</v>
      </c>
      <c r="AB8" s="36">
        <f t="shared" si="4"/>
        <v>19515</v>
      </c>
      <c r="AC8" s="143">
        <f t="shared" si="5"/>
        <v>3247</v>
      </c>
      <c r="AD8" s="12"/>
      <c r="AE8" s="12">
        <f t="shared" si="6"/>
        <v>3247</v>
      </c>
      <c r="AF8" s="36">
        <f t="shared" si="7"/>
        <v>22762</v>
      </c>
    </row>
    <row r="9" spans="1:32" ht="12.75">
      <c r="A9" s="141" t="s">
        <v>104</v>
      </c>
      <c r="B9" s="48" t="s">
        <v>105</v>
      </c>
      <c r="C9" s="12">
        <v>83.01</v>
      </c>
      <c r="D9" s="12">
        <v>20299</v>
      </c>
      <c r="E9" s="12">
        <v>442</v>
      </c>
      <c r="F9" s="12">
        <v>7752</v>
      </c>
      <c r="G9" s="12">
        <v>504</v>
      </c>
      <c r="H9" s="36">
        <f t="shared" si="0"/>
        <v>28997</v>
      </c>
      <c r="I9" s="143">
        <v>5150</v>
      </c>
      <c r="J9" s="36">
        <f t="shared" si="1"/>
        <v>34147</v>
      </c>
      <c r="K9" s="11" t="s">
        <v>104</v>
      </c>
      <c r="L9" s="35">
        <v>638749</v>
      </c>
      <c r="M9" s="12">
        <v>71</v>
      </c>
      <c r="N9" s="12">
        <v>17419</v>
      </c>
      <c r="O9" s="12">
        <v>1700</v>
      </c>
      <c r="P9" s="12">
        <v>7123</v>
      </c>
      <c r="Q9" s="12">
        <v>789</v>
      </c>
      <c r="R9" s="36">
        <f t="shared" si="2"/>
        <v>27031</v>
      </c>
      <c r="S9" s="143">
        <v>4832</v>
      </c>
      <c r="T9" s="36">
        <f t="shared" si="3"/>
        <v>31863</v>
      </c>
      <c r="U9" s="11" t="s">
        <v>104</v>
      </c>
      <c r="V9" s="35">
        <v>638749</v>
      </c>
      <c r="W9" s="12">
        <v>154.01</v>
      </c>
      <c r="X9" s="12">
        <v>37718</v>
      </c>
      <c r="Y9" s="12">
        <v>2142</v>
      </c>
      <c r="Z9" s="12">
        <v>14875</v>
      </c>
      <c r="AA9" s="12">
        <v>1293</v>
      </c>
      <c r="AB9" s="36">
        <f t="shared" si="4"/>
        <v>56028</v>
      </c>
      <c r="AC9" s="143">
        <f t="shared" si="5"/>
        <v>9982</v>
      </c>
      <c r="AD9" s="12"/>
      <c r="AE9" s="12">
        <f t="shared" si="6"/>
        <v>9982</v>
      </c>
      <c r="AF9" s="36">
        <f t="shared" si="7"/>
        <v>66010</v>
      </c>
    </row>
    <row r="10" spans="1:32" ht="12.75">
      <c r="A10" s="141" t="s">
        <v>106</v>
      </c>
      <c r="B10" s="48">
        <v>61385930</v>
      </c>
      <c r="C10" s="12">
        <v>48.5</v>
      </c>
      <c r="D10" s="12">
        <v>12619</v>
      </c>
      <c r="E10" s="12">
        <v>462</v>
      </c>
      <c r="F10" s="12">
        <v>4870</v>
      </c>
      <c r="G10" s="12">
        <v>703</v>
      </c>
      <c r="H10" s="36">
        <f t="shared" si="0"/>
        <v>18654</v>
      </c>
      <c r="I10" s="143">
        <v>3270</v>
      </c>
      <c r="J10" s="36">
        <f t="shared" si="1"/>
        <v>21924</v>
      </c>
      <c r="K10" s="11" t="s">
        <v>106</v>
      </c>
      <c r="L10" s="35">
        <v>61385930</v>
      </c>
      <c r="M10" s="12">
        <v>19.5</v>
      </c>
      <c r="N10" s="12">
        <v>5743</v>
      </c>
      <c r="O10" s="12">
        <v>200</v>
      </c>
      <c r="P10" s="12">
        <v>2241</v>
      </c>
      <c r="Q10" s="12">
        <v>282</v>
      </c>
      <c r="R10" s="36">
        <f t="shared" si="2"/>
        <v>8466</v>
      </c>
      <c r="S10" s="143">
        <v>952</v>
      </c>
      <c r="T10" s="36">
        <f t="shared" si="3"/>
        <v>9418</v>
      </c>
      <c r="U10" s="11" t="s">
        <v>106</v>
      </c>
      <c r="V10" s="35">
        <v>61385930</v>
      </c>
      <c r="W10" s="12">
        <v>68</v>
      </c>
      <c r="X10" s="12">
        <v>18362</v>
      </c>
      <c r="Y10" s="12">
        <v>662</v>
      </c>
      <c r="Z10" s="12">
        <v>7111</v>
      </c>
      <c r="AA10" s="12">
        <v>985</v>
      </c>
      <c r="AB10" s="36">
        <f t="shared" si="4"/>
        <v>27120</v>
      </c>
      <c r="AC10" s="143">
        <f t="shared" si="5"/>
        <v>4222</v>
      </c>
      <c r="AD10" s="12"/>
      <c r="AE10" s="12">
        <f t="shared" si="6"/>
        <v>4222</v>
      </c>
      <c r="AF10" s="36">
        <f t="shared" si="7"/>
        <v>31342</v>
      </c>
    </row>
    <row r="11" spans="1:32" ht="12.75">
      <c r="A11" s="11" t="s">
        <v>107</v>
      </c>
      <c r="B11" s="48">
        <v>61388025</v>
      </c>
      <c r="C11" s="12">
        <v>63.8</v>
      </c>
      <c r="D11" s="12">
        <v>14647</v>
      </c>
      <c r="E11" s="12">
        <v>217</v>
      </c>
      <c r="F11" s="12">
        <v>5543</v>
      </c>
      <c r="G11" s="12">
        <v>759</v>
      </c>
      <c r="H11" s="36">
        <f t="shared" si="0"/>
        <v>21166</v>
      </c>
      <c r="I11" s="143">
        <v>4942</v>
      </c>
      <c r="J11" s="36">
        <f t="shared" si="1"/>
        <v>26108</v>
      </c>
      <c r="K11" s="11" t="s">
        <v>107</v>
      </c>
      <c r="L11" s="35">
        <v>61388025</v>
      </c>
      <c r="M11" s="12">
        <v>7.2</v>
      </c>
      <c r="N11" s="12">
        <v>1653</v>
      </c>
      <c r="O11" s="12">
        <v>33</v>
      </c>
      <c r="P11" s="12">
        <v>645</v>
      </c>
      <c r="Q11" s="12">
        <v>462</v>
      </c>
      <c r="R11" s="36">
        <f t="shared" si="2"/>
        <v>2793</v>
      </c>
      <c r="S11" s="143">
        <v>300</v>
      </c>
      <c r="T11" s="36">
        <f t="shared" si="3"/>
        <v>3093</v>
      </c>
      <c r="U11" s="11" t="s">
        <v>107</v>
      </c>
      <c r="V11" s="35">
        <v>61388025</v>
      </c>
      <c r="W11" s="12">
        <v>71</v>
      </c>
      <c r="X11" s="12">
        <v>16300</v>
      </c>
      <c r="Y11" s="12">
        <v>250</v>
      </c>
      <c r="Z11" s="12">
        <v>6188</v>
      </c>
      <c r="AA11" s="12">
        <v>1221</v>
      </c>
      <c r="AB11" s="36">
        <f t="shared" si="4"/>
        <v>23959</v>
      </c>
      <c r="AC11" s="143">
        <f t="shared" si="5"/>
        <v>5242</v>
      </c>
      <c r="AD11" s="12"/>
      <c r="AE11" s="12">
        <f t="shared" si="6"/>
        <v>5242</v>
      </c>
      <c r="AF11" s="36">
        <f t="shared" si="7"/>
        <v>29201</v>
      </c>
    </row>
    <row r="12" spans="1:32" ht="12.75">
      <c r="A12" s="11" t="s">
        <v>108</v>
      </c>
      <c r="B12" s="48">
        <v>61386871</v>
      </c>
      <c r="C12" s="12">
        <v>39</v>
      </c>
      <c r="D12" s="12">
        <v>9208</v>
      </c>
      <c r="E12" s="12">
        <v>195</v>
      </c>
      <c r="F12" s="12">
        <v>3531</v>
      </c>
      <c r="G12" s="12">
        <v>300</v>
      </c>
      <c r="H12" s="36">
        <f t="shared" si="0"/>
        <v>13234</v>
      </c>
      <c r="I12" s="143">
        <v>1674</v>
      </c>
      <c r="J12" s="36">
        <f t="shared" si="1"/>
        <v>14908</v>
      </c>
      <c r="K12" s="11" t="s">
        <v>108</v>
      </c>
      <c r="L12" s="35">
        <v>61386871</v>
      </c>
      <c r="M12" s="12">
        <v>3</v>
      </c>
      <c r="N12" s="12">
        <v>680</v>
      </c>
      <c r="O12" s="12">
        <v>5</v>
      </c>
      <c r="P12" s="12">
        <v>240</v>
      </c>
      <c r="Q12" s="12">
        <v>42</v>
      </c>
      <c r="R12" s="36">
        <f t="shared" si="2"/>
        <v>967</v>
      </c>
      <c r="S12" s="143">
        <v>558</v>
      </c>
      <c r="T12" s="36">
        <f t="shared" si="3"/>
        <v>1525</v>
      </c>
      <c r="U12" s="11" t="s">
        <v>108</v>
      </c>
      <c r="V12" s="35">
        <v>61386871</v>
      </c>
      <c r="W12" s="12">
        <v>42</v>
      </c>
      <c r="X12" s="12">
        <v>9888</v>
      </c>
      <c r="Y12" s="12">
        <v>200</v>
      </c>
      <c r="Z12" s="12">
        <v>3771</v>
      </c>
      <c r="AA12" s="12">
        <v>342</v>
      </c>
      <c r="AB12" s="36">
        <f t="shared" si="4"/>
        <v>14201</v>
      </c>
      <c r="AC12" s="143">
        <f t="shared" si="5"/>
        <v>2232</v>
      </c>
      <c r="AD12" s="12"/>
      <c r="AE12" s="12">
        <f t="shared" si="6"/>
        <v>2232</v>
      </c>
      <c r="AF12" s="36">
        <f t="shared" si="7"/>
        <v>16433</v>
      </c>
    </row>
    <row r="13" spans="1:32" ht="12.75">
      <c r="A13" s="11" t="s">
        <v>109</v>
      </c>
      <c r="B13" s="48">
        <v>61384569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36">
        <f t="shared" si="0"/>
        <v>0</v>
      </c>
      <c r="I13" s="143">
        <v>0</v>
      </c>
      <c r="J13" s="36">
        <f t="shared" si="1"/>
        <v>0</v>
      </c>
      <c r="K13" s="11" t="s">
        <v>109</v>
      </c>
      <c r="L13" s="35">
        <v>61384569</v>
      </c>
      <c r="M13" s="12">
        <v>25</v>
      </c>
      <c r="N13" s="12">
        <v>5887</v>
      </c>
      <c r="O13" s="12">
        <v>850</v>
      </c>
      <c r="P13" s="12">
        <v>2505</v>
      </c>
      <c r="Q13" s="12">
        <v>353</v>
      </c>
      <c r="R13" s="36">
        <f t="shared" si="2"/>
        <v>9595</v>
      </c>
      <c r="S13" s="143">
        <v>1441</v>
      </c>
      <c r="T13" s="36">
        <f t="shared" si="3"/>
        <v>11036</v>
      </c>
      <c r="U13" s="11" t="s">
        <v>109</v>
      </c>
      <c r="V13" s="35">
        <v>61384569</v>
      </c>
      <c r="W13" s="12">
        <v>25</v>
      </c>
      <c r="X13" s="12">
        <v>5887</v>
      </c>
      <c r="Y13" s="12">
        <v>850</v>
      </c>
      <c r="Z13" s="12">
        <v>2505</v>
      </c>
      <c r="AA13" s="12">
        <v>353</v>
      </c>
      <c r="AB13" s="36">
        <f t="shared" si="4"/>
        <v>9595</v>
      </c>
      <c r="AC13" s="143">
        <f t="shared" si="5"/>
        <v>1441</v>
      </c>
      <c r="AD13" s="12"/>
      <c r="AE13" s="12">
        <f t="shared" si="6"/>
        <v>1441</v>
      </c>
      <c r="AF13" s="36">
        <f t="shared" si="7"/>
        <v>11036</v>
      </c>
    </row>
    <row r="14" spans="1:32" ht="12.75">
      <c r="A14" s="11" t="s">
        <v>110</v>
      </c>
      <c r="B14" s="48" t="s">
        <v>111</v>
      </c>
      <c r="C14" s="12">
        <v>101</v>
      </c>
      <c r="D14" s="12">
        <v>22126</v>
      </c>
      <c r="E14" s="12">
        <v>420</v>
      </c>
      <c r="F14" s="12">
        <v>8477</v>
      </c>
      <c r="G14" s="12">
        <v>405</v>
      </c>
      <c r="H14" s="36">
        <f t="shared" si="0"/>
        <v>31428</v>
      </c>
      <c r="I14" s="143">
        <v>5172</v>
      </c>
      <c r="J14" s="36">
        <f t="shared" si="1"/>
        <v>36600</v>
      </c>
      <c r="K14" s="11" t="s">
        <v>110</v>
      </c>
      <c r="L14" s="35">
        <v>638722</v>
      </c>
      <c r="M14" s="12">
        <v>62</v>
      </c>
      <c r="N14" s="12">
        <v>13686</v>
      </c>
      <c r="O14" s="12">
        <v>130</v>
      </c>
      <c r="P14" s="12">
        <v>5121</v>
      </c>
      <c r="Q14" s="12">
        <v>135</v>
      </c>
      <c r="R14" s="36">
        <f t="shared" si="2"/>
        <v>19072</v>
      </c>
      <c r="S14" s="143">
        <v>2064</v>
      </c>
      <c r="T14" s="36">
        <f t="shared" si="3"/>
        <v>21136</v>
      </c>
      <c r="U14" s="11" t="s">
        <v>110</v>
      </c>
      <c r="V14" s="35">
        <v>638722</v>
      </c>
      <c r="W14" s="12">
        <v>163</v>
      </c>
      <c r="X14" s="12">
        <v>35812</v>
      </c>
      <c r="Y14" s="12">
        <v>550</v>
      </c>
      <c r="Z14" s="12">
        <v>13598</v>
      </c>
      <c r="AA14" s="12">
        <v>540</v>
      </c>
      <c r="AB14" s="36">
        <f t="shared" si="4"/>
        <v>50500</v>
      </c>
      <c r="AC14" s="143">
        <f t="shared" si="5"/>
        <v>7236</v>
      </c>
      <c r="AD14" s="12"/>
      <c r="AE14" s="12">
        <f t="shared" si="6"/>
        <v>7236</v>
      </c>
      <c r="AF14" s="36">
        <f t="shared" si="7"/>
        <v>57736</v>
      </c>
    </row>
    <row r="15" spans="1:32" ht="12.75">
      <c r="A15" s="11" t="s">
        <v>112</v>
      </c>
      <c r="B15" s="48">
        <v>63834286</v>
      </c>
      <c r="C15" s="12">
        <v>123.5</v>
      </c>
      <c r="D15" s="12">
        <v>32703</v>
      </c>
      <c r="E15" s="12">
        <v>1275</v>
      </c>
      <c r="F15" s="12">
        <v>12696</v>
      </c>
      <c r="G15" s="12">
        <v>1209</v>
      </c>
      <c r="H15" s="36">
        <f t="shared" si="0"/>
        <v>47883</v>
      </c>
      <c r="I15" s="143">
        <v>6051</v>
      </c>
      <c r="J15" s="36">
        <f t="shared" si="1"/>
        <v>53934</v>
      </c>
      <c r="K15" s="11" t="s">
        <v>112</v>
      </c>
      <c r="L15" s="35">
        <v>63834286</v>
      </c>
      <c r="M15" s="12">
        <v>4.5</v>
      </c>
      <c r="N15" s="12">
        <v>1035</v>
      </c>
      <c r="O15" s="12">
        <v>90</v>
      </c>
      <c r="P15" s="12">
        <v>410</v>
      </c>
      <c r="Q15" s="12">
        <v>65</v>
      </c>
      <c r="R15" s="36">
        <f t="shared" si="2"/>
        <v>1600</v>
      </c>
      <c r="S15" s="143">
        <v>180</v>
      </c>
      <c r="T15" s="36">
        <f t="shared" si="3"/>
        <v>1780</v>
      </c>
      <c r="U15" s="11" t="s">
        <v>112</v>
      </c>
      <c r="V15" s="35">
        <v>63834286</v>
      </c>
      <c r="W15" s="12">
        <v>128</v>
      </c>
      <c r="X15" s="12">
        <v>33738</v>
      </c>
      <c r="Y15" s="12">
        <v>1365</v>
      </c>
      <c r="Z15" s="12">
        <v>13106</v>
      </c>
      <c r="AA15" s="12">
        <v>1274</v>
      </c>
      <c r="AB15" s="36">
        <f t="shared" si="4"/>
        <v>49483</v>
      </c>
      <c r="AC15" s="143">
        <f t="shared" si="5"/>
        <v>6231</v>
      </c>
      <c r="AD15" s="12"/>
      <c r="AE15" s="12">
        <f t="shared" si="6"/>
        <v>6231</v>
      </c>
      <c r="AF15" s="36">
        <f t="shared" si="7"/>
        <v>55714</v>
      </c>
    </row>
    <row r="16" spans="1:32" ht="12.75">
      <c r="A16" s="11" t="s">
        <v>113</v>
      </c>
      <c r="B16" s="48">
        <v>61388068</v>
      </c>
      <c r="C16" s="12">
        <v>55</v>
      </c>
      <c r="D16" s="12">
        <v>14456</v>
      </c>
      <c r="E16" s="12">
        <v>433</v>
      </c>
      <c r="F16" s="12">
        <v>5616</v>
      </c>
      <c r="G16" s="12">
        <v>1305</v>
      </c>
      <c r="H16" s="36">
        <f t="shared" si="0"/>
        <v>21810</v>
      </c>
      <c r="I16" s="143">
        <v>3549</v>
      </c>
      <c r="J16" s="36">
        <f t="shared" si="1"/>
        <v>25359</v>
      </c>
      <c r="K16" s="11" t="s">
        <v>113</v>
      </c>
      <c r="L16" s="35">
        <v>61388068</v>
      </c>
      <c r="M16" s="12">
        <v>15</v>
      </c>
      <c r="N16" s="12">
        <v>4701</v>
      </c>
      <c r="O16" s="12">
        <v>137</v>
      </c>
      <c r="P16" s="12">
        <v>1757</v>
      </c>
      <c r="Q16" s="12">
        <v>394</v>
      </c>
      <c r="R16" s="36">
        <f t="shared" si="2"/>
        <v>6989</v>
      </c>
      <c r="S16" s="143">
        <v>991</v>
      </c>
      <c r="T16" s="36">
        <f t="shared" si="3"/>
        <v>7980</v>
      </c>
      <c r="U16" s="11" t="s">
        <v>113</v>
      </c>
      <c r="V16" s="35">
        <v>61388068</v>
      </c>
      <c r="W16" s="12">
        <v>70</v>
      </c>
      <c r="X16" s="12">
        <v>19157</v>
      </c>
      <c r="Y16" s="12">
        <v>570</v>
      </c>
      <c r="Z16" s="12">
        <v>7373</v>
      </c>
      <c r="AA16" s="12">
        <v>1699</v>
      </c>
      <c r="AB16" s="36">
        <f t="shared" si="4"/>
        <v>28799</v>
      </c>
      <c r="AC16" s="143">
        <f t="shared" si="5"/>
        <v>4540</v>
      </c>
      <c r="AD16" s="12"/>
      <c r="AE16" s="12">
        <f t="shared" si="6"/>
        <v>4540</v>
      </c>
      <c r="AF16" s="36">
        <f t="shared" si="7"/>
        <v>33339</v>
      </c>
    </row>
    <row r="17" spans="1:32" ht="12.75">
      <c r="A17" s="11" t="s">
        <v>114</v>
      </c>
      <c r="B17" s="48">
        <v>61385891</v>
      </c>
      <c r="C17" s="12">
        <v>43</v>
      </c>
      <c r="D17" s="12">
        <v>9500</v>
      </c>
      <c r="E17" s="12">
        <v>200</v>
      </c>
      <c r="F17" s="12">
        <v>3665</v>
      </c>
      <c r="G17" s="12">
        <v>582</v>
      </c>
      <c r="H17" s="36">
        <f t="shared" si="0"/>
        <v>13947</v>
      </c>
      <c r="I17" s="143">
        <v>2575</v>
      </c>
      <c r="J17" s="36">
        <f t="shared" si="1"/>
        <v>16522</v>
      </c>
      <c r="K17" s="11" t="s">
        <v>114</v>
      </c>
      <c r="L17" s="35">
        <v>61385891</v>
      </c>
      <c r="M17" s="12">
        <v>6</v>
      </c>
      <c r="N17" s="12">
        <v>1894</v>
      </c>
      <c r="O17" s="12">
        <v>172</v>
      </c>
      <c r="P17" s="12">
        <v>730</v>
      </c>
      <c r="Q17" s="12">
        <v>18</v>
      </c>
      <c r="R17" s="36">
        <f t="shared" si="2"/>
        <v>2814</v>
      </c>
      <c r="S17" s="143">
        <v>461</v>
      </c>
      <c r="T17" s="36">
        <f t="shared" si="3"/>
        <v>3275</v>
      </c>
      <c r="U17" s="11" t="s">
        <v>114</v>
      </c>
      <c r="V17" s="35">
        <v>61385891</v>
      </c>
      <c r="W17" s="12">
        <v>49</v>
      </c>
      <c r="X17" s="12">
        <v>11394</v>
      </c>
      <c r="Y17" s="12">
        <v>372</v>
      </c>
      <c r="Z17" s="12">
        <v>4395</v>
      </c>
      <c r="AA17" s="12">
        <v>600</v>
      </c>
      <c r="AB17" s="36">
        <f t="shared" si="4"/>
        <v>16761</v>
      </c>
      <c r="AC17" s="143">
        <f t="shared" si="5"/>
        <v>3036</v>
      </c>
      <c r="AD17" s="12"/>
      <c r="AE17" s="12">
        <f t="shared" si="6"/>
        <v>3036</v>
      </c>
      <c r="AF17" s="36">
        <f t="shared" si="7"/>
        <v>19797</v>
      </c>
    </row>
    <row r="18" spans="1:32" ht="12.75">
      <c r="A18" s="11" t="s">
        <v>115</v>
      </c>
      <c r="B18" s="48">
        <v>61388548</v>
      </c>
      <c r="C18" s="12">
        <v>50.5</v>
      </c>
      <c r="D18" s="12">
        <v>13003</v>
      </c>
      <c r="E18" s="12">
        <v>31</v>
      </c>
      <c r="F18" s="12">
        <v>4883</v>
      </c>
      <c r="G18" s="12">
        <v>560</v>
      </c>
      <c r="H18" s="36">
        <f t="shared" si="0"/>
        <v>18477</v>
      </c>
      <c r="I18" s="143">
        <v>2748</v>
      </c>
      <c r="J18" s="36">
        <f t="shared" si="1"/>
        <v>21225</v>
      </c>
      <c r="K18" s="11" t="s">
        <v>115</v>
      </c>
      <c r="L18" s="35">
        <v>61388548</v>
      </c>
      <c r="M18" s="12">
        <v>6.5</v>
      </c>
      <c r="N18" s="12">
        <v>1630</v>
      </c>
      <c r="O18" s="12">
        <v>3</v>
      </c>
      <c r="P18" s="12">
        <v>605</v>
      </c>
      <c r="Q18" s="12">
        <v>21</v>
      </c>
      <c r="R18" s="36">
        <f t="shared" si="2"/>
        <v>2259</v>
      </c>
      <c r="S18" s="143">
        <v>220</v>
      </c>
      <c r="T18" s="36">
        <f t="shared" si="3"/>
        <v>2479</v>
      </c>
      <c r="U18" s="11" t="s">
        <v>115</v>
      </c>
      <c r="V18" s="35">
        <v>61388548</v>
      </c>
      <c r="W18" s="12">
        <v>57</v>
      </c>
      <c r="X18" s="12">
        <v>14633</v>
      </c>
      <c r="Y18" s="12">
        <v>34</v>
      </c>
      <c r="Z18" s="12">
        <v>5488</v>
      </c>
      <c r="AA18" s="12">
        <v>581</v>
      </c>
      <c r="AB18" s="36">
        <f t="shared" si="4"/>
        <v>20736</v>
      </c>
      <c r="AC18" s="143">
        <f t="shared" si="5"/>
        <v>2968</v>
      </c>
      <c r="AD18" s="12"/>
      <c r="AE18" s="12">
        <f t="shared" si="6"/>
        <v>2968</v>
      </c>
      <c r="AF18" s="36">
        <f t="shared" si="7"/>
        <v>23704</v>
      </c>
    </row>
    <row r="19" spans="1:32" ht="13.5" thickBot="1">
      <c r="A19" s="22" t="s">
        <v>116</v>
      </c>
      <c r="B19" s="140">
        <v>61385395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78">
        <f t="shared" si="0"/>
        <v>0</v>
      </c>
      <c r="I19" s="164">
        <v>0</v>
      </c>
      <c r="J19" s="78">
        <f t="shared" si="1"/>
        <v>0</v>
      </c>
      <c r="K19" s="22" t="s">
        <v>116</v>
      </c>
      <c r="L19" s="91">
        <v>61385395</v>
      </c>
      <c r="M19" s="23">
        <v>25</v>
      </c>
      <c r="N19" s="23">
        <v>6349</v>
      </c>
      <c r="O19" s="23">
        <v>390</v>
      </c>
      <c r="P19" s="23">
        <v>2515</v>
      </c>
      <c r="Q19" s="23">
        <v>268</v>
      </c>
      <c r="R19" s="78">
        <f t="shared" si="2"/>
        <v>9522</v>
      </c>
      <c r="S19" s="164">
        <v>852</v>
      </c>
      <c r="T19" s="78">
        <f t="shared" si="3"/>
        <v>10374</v>
      </c>
      <c r="U19" s="22" t="s">
        <v>116</v>
      </c>
      <c r="V19" s="91">
        <v>61385395</v>
      </c>
      <c r="W19" s="23">
        <v>25</v>
      </c>
      <c r="X19" s="23">
        <v>6349</v>
      </c>
      <c r="Y19" s="23">
        <v>390</v>
      </c>
      <c r="Z19" s="23">
        <v>2515</v>
      </c>
      <c r="AA19" s="23">
        <v>268</v>
      </c>
      <c r="AB19" s="78">
        <f t="shared" si="4"/>
        <v>9522</v>
      </c>
      <c r="AC19" s="164">
        <f t="shared" si="5"/>
        <v>852</v>
      </c>
      <c r="AD19" s="23"/>
      <c r="AE19" s="23">
        <f t="shared" si="6"/>
        <v>852</v>
      </c>
      <c r="AF19" s="78">
        <f t="shared" si="7"/>
        <v>10374</v>
      </c>
    </row>
    <row r="20" spans="1:32" ht="13.5" thickBot="1">
      <c r="A20" s="29" t="s">
        <v>61</v>
      </c>
      <c r="B20" s="30"/>
      <c r="C20" s="30">
        <f aca="true" t="shared" si="8" ref="C20:J20">SUM(C5:C19)</f>
        <v>781.31</v>
      </c>
      <c r="D20" s="30">
        <f t="shared" si="8"/>
        <v>193672</v>
      </c>
      <c r="E20" s="30">
        <f t="shared" si="8"/>
        <v>4770</v>
      </c>
      <c r="F20" s="30">
        <f t="shared" si="8"/>
        <v>74392</v>
      </c>
      <c r="G20" s="30">
        <f t="shared" si="8"/>
        <v>8775</v>
      </c>
      <c r="H20" s="81">
        <f t="shared" si="8"/>
        <v>281609</v>
      </c>
      <c r="I20" s="165">
        <f t="shared" si="8"/>
        <v>43070</v>
      </c>
      <c r="J20" s="81">
        <f t="shared" si="8"/>
        <v>324679</v>
      </c>
      <c r="K20" s="29" t="s">
        <v>61</v>
      </c>
      <c r="L20" s="30"/>
      <c r="M20" s="30">
        <f aca="true" t="shared" si="9" ref="M20:T20">SUM(M5:M19)</f>
        <v>289.7</v>
      </c>
      <c r="N20" s="30">
        <f t="shared" si="9"/>
        <v>70751</v>
      </c>
      <c r="O20" s="30">
        <f t="shared" si="9"/>
        <v>4040</v>
      </c>
      <c r="P20" s="30">
        <f t="shared" si="9"/>
        <v>27692</v>
      </c>
      <c r="Q20" s="30">
        <f t="shared" si="9"/>
        <v>3199</v>
      </c>
      <c r="R20" s="81">
        <f t="shared" si="9"/>
        <v>105682</v>
      </c>
      <c r="S20" s="165">
        <f t="shared" si="9"/>
        <v>14821</v>
      </c>
      <c r="T20" s="81">
        <f t="shared" si="9"/>
        <v>120503</v>
      </c>
      <c r="U20" s="29" t="s">
        <v>61</v>
      </c>
      <c r="V20" s="30"/>
      <c r="W20" s="30">
        <f aca="true" t="shared" si="10" ref="W20:AC20">SUM(W5:W19)</f>
        <v>1071.01</v>
      </c>
      <c r="X20" s="30">
        <f t="shared" si="10"/>
        <v>264423</v>
      </c>
      <c r="Y20" s="30">
        <f t="shared" si="10"/>
        <v>8810</v>
      </c>
      <c r="Z20" s="30">
        <f t="shared" si="10"/>
        <v>102084</v>
      </c>
      <c r="AA20" s="30">
        <f t="shared" si="10"/>
        <v>11974</v>
      </c>
      <c r="AB20" s="81">
        <f t="shared" si="10"/>
        <v>387291</v>
      </c>
      <c r="AC20" s="165">
        <f t="shared" si="10"/>
        <v>57891</v>
      </c>
      <c r="AD20" s="30"/>
      <c r="AE20" s="30">
        <f>SUM(AE5:AE19)</f>
        <v>57891</v>
      </c>
      <c r="AF20" s="81">
        <f>SUM(AF5:AF19)</f>
        <v>445182</v>
      </c>
    </row>
  </sheetData>
  <mergeCells count="9">
    <mergeCell ref="A2:A3"/>
    <mergeCell ref="B2:B3"/>
    <mergeCell ref="K2:K3"/>
    <mergeCell ref="C2:H2"/>
    <mergeCell ref="W2:AB2"/>
    <mergeCell ref="L2:L3"/>
    <mergeCell ref="U2:U3"/>
    <mergeCell ref="V2:V3"/>
    <mergeCell ref="M2:R2"/>
  </mergeCell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0"/>
  <sheetViews>
    <sheetView zoomScale="75" zoomScaleNormal="75" workbookViewId="0" topLeftCell="A1">
      <selection activeCell="BU2" sqref="BU2:BZ2"/>
    </sheetView>
  </sheetViews>
  <sheetFormatPr defaultColWidth="9.00390625" defaultRowHeight="12.75"/>
  <cols>
    <col min="1" max="1" width="43.375" style="0" customWidth="1"/>
    <col min="2" max="2" width="12.375" style="0" customWidth="1"/>
    <col min="3" max="3" width="9.25390625" style="0" customWidth="1"/>
    <col min="4" max="4" width="9.25390625" style="0" bestFit="1" customWidth="1"/>
    <col min="5" max="5" width="8.875" style="0" customWidth="1"/>
    <col min="6" max="6" width="8.125" style="0" customWidth="1"/>
    <col min="7" max="7" width="9.25390625" style="0" bestFit="1" customWidth="1"/>
    <col min="8" max="8" width="8.875" style="0" customWidth="1"/>
    <col min="9" max="10" width="9.75390625" style="0" hidden="1" customWidth="1"/>
    <col min="11" max="11" width="42.875" style="0" customWidth="1"/>
    <col min="12" max="12" width="13.125" style="0" customWidth="1"/>
    <col min="13" max="13" width="11.25390625" style="0" customWidth="1"/>
    <col min="14" max="14" width="11.00390625" style="0" customWidth="1"/>
    <col min="15" max="15" width="12.625" style="0" customWidth="1"/>
    <col min="16" max="16" width="11.125" style="0" customWidth="1"/>
    <col min="17" max="17" width="12.25390625" style="0" customWidth="1"/>
    <col min="18" max="18" width="10.125" style="0" customWidth="1"/>
    <col min="19" max="19" width="10.75390625" style="0" hidden="1" customWidth="1"/>
    <col min="20" max="20" width="12.875" style="0" hidden="1" customWidth="1"/>
    <col min="21" max="21" width="43.25390625" style="0" customWidth="1"/>
    <col min="22" max="22" width="11.875" style="0" customWidth="1"/>
    <col min="23" max="23" width="12.25390625" style="0" customWidth="1"/>
    <col min="24" max="24" width="10.75390625" style="0" customWidth="1"/>
    <col min="25" max="25" width="11.25390625" style="0" customWidth="1"/>
    <col min="26" max="26" width="9.875" style="0" customWidth="1"/>
    <col min="27" max="27" width="11.625" style="0" customWidth="1"/>
    <col min="28" max="28" width="10.375" style="0" customWidth="1"/>
    <col min="29" max="29" width="11.875" style="0" hidden="1" customWidth="1"/>
    <col min="30" max="30" width="12.00390625" style="0" hidden="1" customWidth="1"/>
    <col min="31" max="31" width="43.00390625" style="0" customWidth="1"/>
    <col min="32" max="32" width="11.375" style="0" customWidth="1"/>
    <col min="33" max="34" width="10.25390625" style="0" customWidth="1"/>
    <col min="35" max="35" width="11.625" style="0" customWidth="1"/>
    <col min="36" max="36" width="10.625" style="0" customWidth="1"/>
    <col min="37" max="37" width="12.00390625" style="0" customWidth="1"/>
    <col min="39" max="39" width="11.75390625" style="0" hidden="1" customWidth="1"/>
    <col min="40" max="40" width="12.00390625" style="0" hidden="1" customWidth="1"/>
    <col min="41" max="41" width="42.875" style="0" customWidth="1"/>
    <col min="42" max="42" width="11.625" style="0" customWidth="1"/>
    <col min="43" max="43" width="11.00390625" style="0" customWidth="1"/>
    <col min="44" max="44" width="10.125" style="0" customWidth="1"/>
    <col min="45" max="45" width="12.00390625" style="0" customWidth="1"/>
    <col min="46" max="46" width="11.875" style="0" customWidth="1"/>
    <col min="47" max="47" width="11.625" style="0" customWidth="1"/>
    <col min="49" max="49" width="11.875" style="0" hidden="1" customWidth="1"/>
    <col min="50" max="50" width="11.625" style="0" hidden="1" customWidth="1"/>
    <col min="51" max="51" width="42.25390625" style="0" customWidth="1"/>
    <col min="52" max="52" width="13.75390625" style="0" customWidth="1"/>
    <col min="53" max="53" width="12.00390625" style="0" customWidth="1"/>
    <col min="54" max="54" width="11.375" style="0" customWidth="1"/>
    <col min="55" max="55" width="11.875" style="0" customWidth="1"/>
    <col min="57" max="57" width="12.125" style="0" customWidth="1"/>
    <col min="59" max="59" width="11.125" style="0" hidden="1" customWidth="1"/>
    <col min="60" max="60" width="11.875" style="0" hidden="1" customWidth="1"/>
    <col min="61" max="61" width="43.125" style="0" customWidth="1"/>
    <col min="62" max="62" width="12.00390625" style="0" customWidth="1"/>
    <col min="63" max="63" width="10.875" style="0" customWidth="1"/>
    <col min="64" max="64" width="9.875" style="0" customWidth="1"/>
    <col min="65" max="65" width="10.125" style="0" customWidth="1"/>
    <col min="66" max="66" width="8.75390625" style="0" customWidth="1"/>
    <col min="67" max="67" width="10.25390625" style="0" customWidth="1"/>
    <col min="68" max="68" width="9.00390625" style="0" customWidth="1"/>
    <col min="69" max="69" width="11.25390625" style="0" hidden="1" customWidth="1"/>
    <col min="70" max="70" width="12.125" style="0" hidden="1" customWidth="1"/>
    <col min="71" max="71" width="43.25390625" style="0" customWidth="1"/>
    <col min="72" max="72" width="12.00390625" style="0" customWidth="1"/>
    <col min="73" max="73" width="10.375" style="0" bestFit="1" customWidth="1"/>
    <col min="74" max="74" width="8.125" style="0" bestFit="1" customWidth="1"/>
    <col min="75" max="76" width="9.25390625" style="0" bestFit="1" customWidth="1"/>
    <col min="77" max="77" width="12.125" style="0" customWidth="1"/>
    <col min="78" max="78" width="7.875" style="0" customWidth="1"/>
    <col min="79" max="79" width="9.25390625" style="0" hidden="1" customWidth="1"/>
    <col min="80" max="80" width="6.00390625" style="0" hidden="1" customWidth="1"/>
    <col min="81" max="81" width="9.375" style="0" hidden="1" customWidth="1"/>
    <col min="82" max="82" width="10.25390625" style="0" hidden="1" customWidth="1"/>
    <col min="83" max="83" width="11.25390625" style="0" customWidth="1"/>
  </cols>
  <sheetData>
    <row r="1" spans="77:82" ht="13.5" thickBot="1">
      <c r="BY1" s="146" t="s">
        <v>357</v>
      </c>
      <c r="CD1" s="146" t="s">
        <v>62</v>
      </c>
    </row>
    <row r="2" spans="1:82" ht="12.75" customHeight="1">
      <c r="A2" s="215" t="s">
        <v>353</v>
      </c>
      <c r="B2" s="217" t="s">
        <v>2</v>
      </c>
      <c r="C2" s="217" t="s">
        <v>118</v>
      </c>
      <c r="D2" s="217"/>
      <c r="E2" s="217"/>
      <c r="F2" s="217"/>
      <c r="G2" s="217"/>
      <c r="H2" s="219"/>
      <c r="I2" s="220"/>
      <c r="J2" s="219"/>
      <c r="K2" s="215" t="s">
        <v>353</v>
      </c>
      <c r="L2" s="217" t="s">
        <v>2</v>
      </c>
      <c r="M2" s="217" t="s">
        <v>119</v>
      </c>
      <c r="N2" s="217"/>
      <c r="O2" s="217"/>
      <c r="P2" s="217"/>
      <c r="Q2" s="217"/>
      <c r="R2" s="219"/>
      <c r="S2" s="220" t="s">
        <v>117</v>
      </c>
      <c r="T2" s="219"/>
      <c r="U2" s="215" t="s">
        <v>353</v>
      </c>
      <c r="V2" s="217" t="s">
        <v>2</v>
      </c>
      <c r="W2" s="217" t="s">
        <v>120</v>
      </c>
      <c r="X2" s="217"/>
      <c r="Y2" s="217"/>
      <c r="Z2" s="217"/>
      <c r="AA2" s="217"/>
      <c r="AB2" s="219"/>
      <c r="AC2" s="220"/>
      <c r="AD2" s="219"/>
      <c r="AE2" s="215" t="s">
        <v>353</v>
      </c>
      <c r="AF2" s="217" t="s">
        <v>2</v>
      </c>
      <c r="AG2" s="217" t="s">
        <v>121</v>
      </c>
      <c r="AH2" s="217"/>
      <c r="AI2" s="217"/>
      <c r="AJ2" s="217"/>
      <c r="AK2" s="217"/>
      <c r="AL2" s="219"/>
      <c r="AM2" s="220"/>
      <c r="AN2" s="219"/>
      <c r="AO2" s="215" t="s">
        <v>353</v>
      </c>
      <c r="AP2" s="217" t="s">
        <v>2</v>
      </c>
      <c r="AQ2" s="217" t="s">
        <v>122</v>
      </c>
      <c r="AR2" s="217"/>
      <c r="AS2" s="217"/>
      <c r="AT2" s="217"/>
      <c r="AU2" s="217"/>
      <c r="AV2" s="219"/>
      <c r="AW2" s="220"/>
      <c r="AX2" s="219"/>
      <c r="AY2" s="215" t="s">
        <v>353</v>
      </c>
      <c r="AZ2" s="217" t="s">
        <v>2</v>
      </c>
      <c r="BA2" s="217" t="s">
        <v>123</v>
      </c>
      <c r="BB2" s="217"/>
      <c r="BC2" s="217"/>
      <c r="BD2" s="217"/>
      <c r="BE2" s="217"/>
      <c r="BF2" s="219"/>
      <c r="BG2" s="220"/>
      <c r="BH2" s="219"/>
      <c r="BI2" s="215" t="s">
        <v>353</v>
      </c>
      <c r="BJ2" s="217" t="s">
        <v>2</v>
      </c>
      <c r="BK2" s="217" t="s">
        <v>124</v>
      </c>
      <c r="BL2" s="217"/>
      <c r="BM2" s="217"/>
      <c r="BN2" s="217"/>
      <c r="BO2" s="217"/>
      <c r="BP2" s="219"/>
      <c r="BQ2" s="220"/>
      <c r="BR2" s="219"/>
      <c r="BS2" s="215" t="s">
        <v>353</v>
      </c>
      <c r="BT2" s="217" t="s">
        <v>2</v>
      </c>
      <c r="BU2" s="217" t="s">
        <v>97</v>
      </c>
      <c r="BV2" s="217"/>
      <c r="BW2" s="217"/>
      <c r="BX2" s="217"/>
      <c r="BY2" s="217"/>
      <c r="BZ2" s="219"/>
      <c r="CA2" s="220"/>
      <c r="CB2" s="222"/>
      <c r="CC2" s="222"/>
      <c r="CD2" s="219"/>
    </row>
    <row r="3" spans="1:82" ht="26.25" thickBot="1">
      <c r="A3" s="216"/>
      <c r="B3" s="218"/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3" t="s">
        <v>204</v>
      </c>
      <c r="I3" s="86" t="s">
        <v>125</v>
      </c>
      <c r="J3" s="53" t="s">
        <v>126</v>
      </c>
      <c r="K3" s="216"/>
      <c r="L3" s="218"/>
      <c r="M3" s="52" t="s">
        <v>4</v>
      </c>
      <c r="N3" s="52" t="s">
        <v>5</v>
      </c>
      <c r="O3" s="52" t="s">
        <v>6</v>
      </c>
      <c r="P3" s="52" t="s">
        <v>7</v>
      </c>
      <c r="Q3" s="52" t="s">
        <v>8</v>
      </c>
      <c r="R3" s="53" t="s">
        <v>204</v>
      </c>
      <c r="S3" s="86" t="s">
        <v>125</v>
      </c>
      <c r="T3" s="53" t="s">
        <v>126</v>
      </c>
      <c r="U3" s="216"/>
      <c r="V3" s="218"/>
      <c r="W3" s="52" t="s">
        <v>4</v>
      </c>
      <c r="X3" s="52" t="s">
        <v>5</v>
      </c>
      <c r="Y3" s="52" t="s">
        <v>6</v>
      </c>
      <c r="Z3" s="52" t="s">
        <v>7</v>
      </c>
      <c r="AA3" s="52" t="s">
        <v>8</v>
      </c>
      <c r="AB3" s="53" t="s">
        <v>204</v>
      </c>
      <c r="AC3" s="86" t="s">
        <v>125</v>
      </c>
      <c r="AD3" s="53" t="s">
        <v>126</v>
      </c>
      <c r="AE3" s="216"/>
      <c r="AF3" s="218"/>
      <c r="AG3" s="52" t="s">
        <v>4</v>
      </c>
      <c r="AH3" s="52" t="s">
        <v>5</v>
      </c>
      <c r="AI3" s="52" t="s">
        <v>6</v>
      </c>
      <c r="AJ3" s="52" t="s">
        <v>7</v>
      </c>
      <c r="AK3" s="52" t="s">
        <v>8</v>
      </c>
      <c r="AL3" s="53" t="s">
        <v>204</v>
      </c>
      <c r="AM3" s="86" t="s">
        <v>125</v>
      </c>
      <c r="AN3" s="53" t="s">
        <v>126</v>
      </c>
      <c r="AO3" s="216"/>
      <c r="AP3" s="218"/>
      <c r="AQ3" s="52" t="s">
        <v>4</v>
      </c>
      <c r="AR3" s="52" t="s">
        <v>5</v>
      </c>
      <c r="AS3" s="52" t="s">
        <v>6</v>
      </c>
      <c r="AT3" s="52" t="s">
        <v>7</v>
      </c>
      <c r="AU3" s="52" t="s">
        <v>8</v>
      </c>
      <c r="AV3" s="53" t="s">
        <v>204</v>
      </c>
      <c r="AW3" s="86" t="s">
        <v>125</v>
      </c>
      <c r="AX3" s="53" t="s">
        <v>126</v>
      </c>
      <c r="AY3" s="216"/>
      <c r="AZ3" s="218"/>
      <c r="BA3" s="52" t="s">
        <v>4</v>
      </c>
      <c r="BB3" s="52" t="s">
        <v>5</v>
      </c>
      <c r="BC3" s="52" t="s">
        <v>6</v>
      </c>
      <c r="BD3" s="52" t="s">
        <v>7</v>
      </c>
      <c r="BE3" s="52" t="s">
        <v>8</v>
      </c>
      <c r="BF3" s="53" t="s">
        <v>204</v>
      </c>
      <c r="BG3" s="86" t="s">
        <v>125</v>
      </c>
      <c r="BH3" s="53" t="s">
        <v>126</v>
      </c>
      <c r="BI3" s="216"/>
      <c r="BJ3" s="221"/>
      <c r="BK3" s="52" t="s">
        <v>4</v>
      </c>
      <c r="BL3" s="52" t="s">
        <v>5</v>
      </c>
      <c r="BM3" s="52" t="s">
        <v>6</v>
      </c>
      <c r="BN3" s="52" t="s">
        <v>7</v>
      </c>
      <c r="BO3" s="52" t="s">
        <v>8</v>
      </c>
      <c r="BP3" s="53" t="s">
        <v>204</v>
      </c>
      <c r="BQ3" s="86" t="s">
        <v>125</v>
      </c>
      <c r="BR3" s="53" t="s">
        <v>126</v>
      </c>
      <c r="BS3" s="216"/>
      <c r="BT3" s="218"/>
      <c r="BU3" s="52" t="s">
        <v>4</v>
      </c>
      <c r="BV3" s="52" t="s">
        <v>5</v>
      </c>
      <c r="BW3" s="52" t="s">
        <v>6</v>
      </c>
      <c r="BX3" s="52" t="s">
        <v>7</v>
      </c>
      <c r="BY3" s="52" t="s">
        <v>8</v>
      </c>
      <c r="BZ3" s="53" t="s">
        <v>204</v>
      </c>
      <c r="CA3" s="86" t="s">
        <v>125</v>
      </c>
      <c r="CB3" s="55" t="s">
        <v>10</v>
      </c>
      <c r="CC3" s="52" t="s">
        <v>11</v>
      </c>
      <c r="CD3" s="53" t="s">
        <v>126</v>
      </c>
    </row>
    <row r="4" spans="1:82" ht="12.75">
      <c r="A4" s="56" t="s">
        <v>302</v>
      </c>
      <c r="B4" s="57">
        <v>60436107</v>
      </c>
      <c r="C4" s="9">
        <v>0</v>
      </c>
      <c r="D4" s="9">
        <v>0</v>
      </c>
      <c r="E4" s="9">
        <v>0</v>
      </c>
      <c r="F4" s="9">
        <v>0</v>
      </c>
      <c r="G4" s="9">
        <f aca="true" t="shared" si="0" ref="G4:G42">SUM(C4:F4)</f>
        <v>0</v>
      </c>
      <c r="H4" s="34">
        <v>0</v>
      </c>
      <c r="I4" s="142"/>
      <c r="J4" s="34">
        <f aca="true" t="shared" si="1" ref="J4:J42">+G4+I4</f>
        <v>0</v>
      </c>
      <c r="K4" s="56" t="s">
        <v>302</v>
      </c>
      <c r="L4" s="57">
        <v>60436107</v>
      </c>
      <c r="M4" s="9">
        <v>5775</v>
      </c>
      <c r="N4" s="9">
        <v>12</v>
      </c>
      <c r="O4" s="9">
        <v>2161</v>
      </c>
      <c r="P4" s="9">
        <v>323</v>
      </c>
      <c r="Q4" s="9">
        <f aca="true" t="shared" si="2" ref="Q4:Q42">SUM(M4:P4)</f>
        <v>8271</v>
      </c>
      <c r="R4" s="34">
        <v>25.1</v>
      </c>
      <c r="S4" s="142">
        <v>1037</v>
      </c>
      <c r="T4" s="34">
        <f aca="true" t="shared" si="3" ref="T4:T42">+Q4+S4</f>
        <v>9308</v>
      </c>
      <c r="U4" s="56" t="s">
        <v>302</v>
      </c>
      <c r="V4" s="57">
        <v>60436107</v>
      </c>
      <c r="W4" s="9">
        <v>0</v>
      </c>
      <c r="X4" s="9">
        <v>0</v>
      </c>
      <c r="Y4" s="9">
        <v>0</v>
      </c>
      <c r="Z4" s="9">
        <v>0</v>
      </c>
      <c r="AA4" s="9">
        <f aca="true" t="shared" si="4" ref="AA4:AA42">SUM(W4:Z4)</f>
        <v>0</v>
      </c>
      <c r="AB4" s="34">
        <v>0</v>
      </c>
      <c r="AC4" s="142">
        <v>0</v>
      </c>
      <c r="AD4" s="34">
        <f aca="true" t="shared" si="5" ref="AD4:AD42">+AA4+AC4</f>
        <v>0</v>
      </c>
      <c r="AE4" s="56" t="s">
        <v>302</v>
      </c>
      <c r="AF4" s="57">
        <v>60436107</v>
      </c>
      <c r="AG4" s="9">
        <v>0</v>
      </c>
      <c r="AH4" s="9">
        <v>0</v>
      </c>
      <c r="AI4" s="9">
        <v>0</v>
      </c>
      <c r="AJ4" s="9">
        <v>0</v>
      </c>
      <c r="AK4" s="9">
        <f aca="true" t="shared" si="6" ref="AK4:AK42">SUM(AG4:AJ4)</f>
        <v>0</v>
      </c>
      <c r="AL4" s="34">
        <v>0</v>
      </c>
      <c r="AM4" s="142">
        <v>0</v>
      </c>
      <c r="AN4" s="34">
        <f aca="true" t="shared" si="7" ref="AN4:AN42">+AK4+AM4</f>
        <v>0</v>
      </c>
      <c r="AO4" s="56" t="s">
        <v>302</v>
      </c>
      <c r="AP4" s="57">
        <v>60436107</v>
      </c>
      <c r="AQ4" s="9">
        <v>0</v>
      </c>
      <c r="AR4" s="9">
        <v>0</v>
      </c>
      <c r="AS4" s="9">
        <v>0</v>
      </c>
      <c r="AT4" s="9">
        <v>0</v>
      </c>
      <c r="AU4" s="9">
        <f aca="true" t="shared" si="8" ref="AU4:AU42">SUM(AQ4:AT4)</f>
        <v>0</v>
      </c>
      <c r="AV4" s="34">
        <v>0</v>
      </c>
      <c r="AW4" s="142">
        <v>0</v>
      </c>
      <c r="AX4" s="34">
        <f aca="true" t="shared" si="9" ref="AX4:AX42">+AU4+AW4</f>
        <v>0</v>
      </c>
      <c r="AY4" s="56" t="s">
        <v>302</v>
      </c>
      <c r="AZ4" s="57">
        <v>60436107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34">
        <v>0</v>
      </c>
      <c r="BG4" s="142">
        <v>0</v>
      </c>
      <c r="BH4" s="34">
        <v>0</v>
      </c>
      <c r="BI4" s="56" t="s">
        <v>302</v>
      </c>
      <c r="BJ4" s="57">
        <v>60436107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34">
        <v>0</v>
      </c>
      <c r="BQ4" s="142">
        <v>0</v>
      </c>
      <c r="BR4" s="34">
        <v>0</v>
      </c>
      <c r="BS4" s="56" t="s">
        <v>302</v>
      </c>
      <c r="BT4" s="58">
        <v>60436107</v>
      </c>
      <c r="BU4" s="9">
        <f aca="true" t="shared" si="10" ref="BU4:BU42">+C4+M4+W4+AG4+AQ4+BA4+BK4</f>
        <v>5775</v>
      </c>
      <c r="BV4" s="9">
        <f aca="true" t="shared" si="11" ref="BV4:BV42">+D4+N4+X4+AH4+AR4+BB4+BL4</f>
        <v>12</v>
      </c>
      <c r="BW4" s="9">
        <f aca="true" t="shared" si="12" ref="BW4:BW42">+E4+O4+Y4+AI4+AS4+BC4+BM4</f>
        <v>2161</v>
      </c>
      <c r="BX4" s="9">
        <f aca="true" t="shared" si="13" ref="BX4:BX42">+F4+P4+Z4+AJ4+AT4+BD4+BN4</f>
        <v>323</v>
      </c>
      <c r="BY4" s="9">
        <f aca="true" t="shared" si="14" ref="BY4:BY42">SUM(BU4:BX4)</f>
        <v>8271</v>
      </c>
      <c r="BZ4" s="34">
        <f aca="true" t="shared" si="15" ref="BZ4:BZ42">+H4+R4+AB4+AL4+AV4+BF4+BP4</f>
        <v>25.1</v>
      </c>
      <c r="CA4" s="142">
        <f aca="true" t="shared" si="16" ref="CA4:CA42">+I4+S4+AC4+AM4+AW4+BG4+BQ4</f>
        <v>1037</v>
      </c>
      <c r="CB4" s="9"/>
      <c r="CC4" s="9">
        <f aca="true" t="shared" si="17" ref="CC4:CC42">+CA4+CB4</f>
        <v>1037</v>
      </c>
      <c r="CD4" s="34">
        <f aca="true" t="shared" si="18" ref="CD4:CD42">+BY4+CC4</f>
        <v>9308</v>
      </c>
    </row>
    <row r="5" spans="1:82" ht="12.75">
      <c r="A5" s="59" t="s">
        <v>303</v>
      </c>
      <c r="B5" s="60">
        <v>70837953</v>
      </c>
      <c r="C5" s="12">
        <v>0</v>
      </c>
      <c r="D5" s="12">
        <v>0</v>
      </c>
      <c r="E5" s="12">
        <v>0</v>
      </c>
      <c r="F5" s="12">
        <v>0</v>
      </c>
      <c r="G5" s="12">
        <f t="shared" si="0"/>
        <v>0</v>
      </c>
      <c r="H5" s="36">
        <v>0</v>
      </c>
      <c r="I5" s="143"/>
      <c r="J5" s="36">
        <f t="shared" si="1"/>
        <v>0</v>
      </c>
      <c r="K5" s="59" t="s">
        <v>303</v>
      </c>
      <c r="L5" s="60">
        <v>70837953</v>
      </c>
      <c r="M5" s="12">
        <v>3210</v>
      </c>
      <c r="N5" s="12">
        <v>0</v>
      </c>
      <c r="O5" s="12">
        <v>1200</v>
      </c>
      <c r="P5" s="12">
        <v>78</v>
      </c>
      <c r="Q5" s="12">
        <f t="shared" si="2"/>
        <v>4488</v>
      </c>
      <c r="R5" s="36">
        <v>12</v>
      </c>
      <c r="S5" s="143">
        <v>300</v>
      </c>
      <c r="T5" s="36">
        <f t="shared" si="3"/>
        <v>4788</v>
      </c>
      <c r="U5" s="59" t="s">
        <v>303</v>
      </c>
      <c r="V5" s="60">
        <v>70837953</v>
      </c>
      <c r="W5" s="12">
        <v>0</v>
      </c>
      <c r="X5" s="12">
        <v>0</v>
      </c>
      <c r="Y5" s="12">
        <v>0</v>
      </c>
      <c r="Z5" s="12">
        <v>0</v>
      </c>
      <c r="AA5" s="12">
        <f t="shared" si="4"/>
        <v>0</v>
      </c>
      <c r="AB5" s="36">
        <v>0</v>
      </c>
      <c r="AC5" s="143">
        <v>0</v>
      </c>
      <c r="AD5" s="36">
        <f t="shared" si="5"/>
        <v>0</v>
      </c>
      <c r="AE5" s="59" t="s">
        <v>303</v>
      </c>
      <c r="AF5" s="60">
        <v>70837953</v>
      </c>
      <c r="AG5" s="12">
        <v>0</v>
      </c>
      <c r="AH5" s="12">
        <v>0</v>
      </c>
      <c r="AI5" s="12">
        <v>0</v>
      </c>
      <c r="AJ5" s="12">
        <v>0</v>
      </c>
      <c r="AK5" s="12">
        <f t="shared" si="6"/>
        <v>0</v>
      </c>
      <c r="AL5" s="36">
        <v>0</v>
      </c>
      <c r="AM5" s="143">
        <v>0</v>
      </c>
      <c r="AN5" s="36">
        <f t="shared" si="7"/>
        <v>0</v>
      </c>
      <c r="AO5" s="59" t="s">
        <v>303</v>
      </c>
      <c r="AP5" s="60">
        <v>70837953</v>
      </c>
      <c r="AQ5" s="12">
        <v>0</v>
      </c>
      <c r="AR5" s="12">
        <v>0</v>
      </c>
      <c r="AS5" s="12">
        <v>0</v>
      </c>
      <c r="AT5" s="12">
        <v>0</v>
      </c>
      <c r="AU5" s="12">
        <f t="shared" si="8"/>
        <v>0</v>
      </c>
      <c r="AV5" s="36">
        <v>0</v>
      </c>
      <c r="AW5" s="143">
        <v>0</v>
      </c>
      <c r="AX5" s="36">
        <f t="shared" si="9"/>
        <v>0</v>
      </c>
      <c r="AY5" s="59" t="s">
        <v>303</v>
      </c>
      <c r="AZ5" s="60">
        <v>70837953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36">
        <v>0</v>
      </c>
      <c r="BG5" s="143">
        <v>0</v>
      </c>
      <c r="BH5" s="36">
        <v>0</v>
      </c>
      <c r="BI5" s="59" t="s">
        <v>303</v>
      </c>
      <c r="BJ5" s="60">
        <v>70837953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36">
        <v>0</v>
      </c>
      <c r="BQ5" s="143">
        <v>0</v>
      </c>
      <c r="BR5" s="36">
        <v>0</v>
      </c>
      <c r="BS5" s="59" t="s">
        <v>303</v>
      </c>
      <c r="BT5" s="61">
        <v>70837953</v>
      </c>
      <c r="BU5" s="12">
        <f t="shared" si="10"/>
        <v>3210</v>
      </c>
      <c r="BV5" s="12">
        <f t="shared" si="11"/>
        <v>0</v>
      </c>
      <c r="BW5" s="12">
        <f t="shared" si="12"/>
        <v>1200</v>
      </c>
      <c r="BX5" s="12">
        <f t="shared" si="13"/>
        <v>78</v>
      </c>
      <c r="BY5" s="12">
        <f t="shared" si="14"/>
        <v>4488</v>
      </c>
      <c r="BZ5" s="36">
        <f t="shared" si="15"/>
        <v>12</v>
      </c>
      <c r="CA5" s="143">
        <f t="shared" si="16"/>
        <v>300</v>
      </c>
      <c r="CB5" s="12"/>
      <c r="CC5" s="12">
        <f t="shared" si="17"/>
        <v>300</v>
      </c>
      <c r="CD5" s="36">
        <f t="shared" si="18"/>
        <v>4788</v>
      </c>
    </row>
    <row r="6" spans="1:82" ht="12.75">
      <c r="A6" s="59" t="s">
        <v>304</v>
      </c>
      <c r="B6" s="60">
        <v>61389447</v>
      </c>
      <c r="C6" s="12">
        <v>0</v>
      </c>
      <c r="D6" s="12">
        <v>0</v>
      </c>
      <c r="E6" s="12">
        <v>0</v>
      </c>
      <c r="F6" s="12">
        <v>0</v>
      </c>
      <c r="G6" s="12">
        <f t="shared" si="0"/>
        <v>0</v>
      </c>
      <c r="H6" s="36">
        <v>0</v>
      </c>
      <c r="I6" s="143"/>
      <c r="J6" s="36">
        <f t="shared" si="1"/>
        <v>0</v>
      </c>
      <c r="K6" s="59" t="s">
        <v>304</v>
      </c>
      <c r="L6" s="60">
        <v>61389447</v>
      </c>
      <c r="M6" s="12">
        <v>11219</v>
      </c>
      <c r="N6" s="12">
        <v>51</v>
      </c>
      <c r="O6" s="12">
        <v>4217</v>
      </c>
      <c r="P6" s="12">
        <v>537</v>
      </c>
      <c r="Q6" s="12">
        <f t="shared" si="2"/>
        <v>16024</v>
      </c>
      <c r="R6" s="36">
        <v>49.2</v>
      </c>
      <c r="S6" s="143">
        <v>2617</v>
      </c>
      <c r="T6" s="36">
        <f t="shared" si="3"/>
        <v>18641</v>
      </c>
      <c r="U6" s="59" t="s">
        <v>304</v>
      </c>
      <c r="V6" s="60">
        <v>61389447</v>
      </c>
      <c r="W6" s="12">
        <v>0</v>
      </c>
      <c r="X6" s="12">
        <v>0</v>
      </c>
      <c r="Y6" s="12">
        <v>0</v>
      </c>
      <c r="Z6" s="12">
        <v>0</v>
      </c>
      <c r="AA6" s="12">
        <f t="shared" si="4"/>
        <v>0</v>
      </c>
      <c r="AB6" s="36">
        <v>0</v>
      </c>
      <c r="AC6" s="143">
        <v>0</v>
      </c>
      <c r="AD6" s="36">
        <f t="shared" si="5"/>
        <v>0</v>
      </c>
      <c r="AE6" s="59" t="s">
        <v>304</v>
      </c>
      <c r="AF6" s="60">
        <v>61389447</v>
      </c>
      <c r="AG6" s="12">
        <v>0</v>
      </c>
      <c r="AH6" s="12">
        <v>0</v>
      </c>
      <c r="AI6" s="12">
        <v>0</v>
      </c>
      <c r="AJ6" s="12">
        <v>0</v>
      </c>
      <c r="AK6" s="12">
        <f t="shared" si="6"/>
        <v>0</v>
      </c>
      <c r="AL6" s="36">
        <v>0</v>
      </c>
      <c r="AM6" s="143">
        <v>0</v>
      </c>
      <c r="AN6" s="36">
        <f t="shared" si="7"/>
        <v>0</v>
      </c>
      <c r="AO6" s="59" t="s">
        <v>304</v>
      </c>
      <c r="AP6" s="60">
        <v>61389447</v>
      </c>
      <c r="AQ6" s="12">
        <v>0</v>
      </c>
      <c r="AR6" s="12">
        <v>0</v>
      </c>
      <c r="AS6" s="12">
        <v>0</v>
      </c>
      <c r="AT6" s="12">
        <v>0</v>
      </c>
      <c r="AU6" s="12">
        <f t="shared" si="8"/>
        <v>0</v>
      </c>
      <c r="AV6" s="36">
        <v>0</v>
      </c>
      <c r="AW6" s="143">
        <v>0</v>
      </c>
      <c r="AX6" s="36">
        <f t="shared" si="9"/>
        <v>0</v>
      </c>
      <c r="AY6" s="59" t="s">
        <v>304</v>
      </c>
      <c r="AZ6" s="60">
        <v>61389447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36">
        <v>0</v>
      </c>
      <c r="BG6" s="143">
        <v>0</v>
      </c>
      <c r="BH6" s="36">
        <v>0</v>
      </c>
      <c r="BI6" s="59" t="s">
        <v>304</v>
      </c>
      <c r="BJ6" s="60">
        <v>61389447</v>
      </c>
      <c r="BK6" s="12">
        <v>1325</v>
      </c>
      <c r="BL6" s="12">
        <v>0</v>
      </c>
      <c r="BM6" s="12">
        <v>496</v>
      </c>
      <c r="BN6" s="12">
        <v>0</v>
      </c>
      <c r="BO6" s="12">
        <v>1821</v>
      </c>
      <c r="BP6" s="36">
        <v>3.5</v>
      </c>
      <c r="BQ6" s="143">
        <v>0</v>
      </c>
      <c r="BR6" s="36">
        <v>1821</v>
      </c>
      <c r="BS6" s="59" t="s">
        <v>304</v>
      </c>
      <c r="BT6" s="61">
        <v>61389447</v>
      </c>
      <c r="BU6" s="12">
        <f t="shared" si="10"/>
        <v>12544</v>
      </c>
      <c r="BV6" s="12">
        <f t="shared" si="11"/>
        <v>51</v>
      </c>
      <c r="BW6" s="12">
        <f t="shared" si="12"/>
        <v>4713</v>
      </c>
      <c r="BX6" s="12">
        <f t="shared" si="13"/>
        <v>537</v>
      </c>
      <c r="BY6" s="12">
        <f t="shared" si="14"/>
        <v>17845</v>
      </c>
      <c r="BZ6" s="36">
        <f t="shared" si="15"/>
        <v>52.7</v>
      </c>
      <c r="CA6" s="143">
        <f t="shared" si="16"/>
        <v>2617</v>
      </c>
      <c r="CB6" s="12"/>
      <c r="CC6" s="12">
        <f t="shared" si="17"/>
        <v>2617</v>
      </c>
      <c r="CD6" s="36">
        <f t="shared" si="18"/>
        <v>20462</v>
      </c>
    </row>
    <row r="7" spans="1:82" ht="12.75">
      <c r="A7" s="59" t="s">
        <v>305</v>
      </c>
      <c r="B7" s="60">
        <v>48133035</v>
      </c>
      <c r="C7" s="12">
        <v>0</v>
      </c>
      <c r="D7" s="12">
        <v>0</v>
      </c>
      <c r="E7" s="12">
        <v>0</v>
      </c>
      <c r="F7" s="12">
        <v>0</v>
      </c>
      <c r="G7" s="12">
        <f t="shared" si="0"/>
        <v>0</v>
      </c>
      <c r="H7" s="36">
        <v>0</v>
      </c>
      <c r="I7" s="143"/>
      <c r="J7" s="36">
        <f t="shared" si="1"/>
        <v>0</v>
      </c>
      <c r="K7" s="59" t="s">
        <v>305</v>
      </c>
      <c r="L7" s="60">
        <v>48133035</v>
      </c>
      <c r="M7" s="12">
        <v>0</v>
      </c>
      <c r="N7" s="12">
        <v>0</v>
      </c>
      <c r="O7" s="12">
        <v>0</v>
      </c>
      <c r="P7" s="12">
        <v>0</v>
      </c>
      <c r="Q7" s="12">
        <f t="shared" si="2"/>
        <v>0</v>
      </c>
      <c r="R7" s="36">
        <v>0</v>
      </c>
      <c r="S7" s="143">
        <v>0</v>
      </c>
      <c r="T7" s="36">
        <f t="shared" si="3"/>
        <v>0</v>
      </c>
      <c r="U7" s="59" t="s">
        <v>305</v>
      </c>
      <c r="V7" s="60">
        <v>48133035</v>
      </c>
      <c r="W7" s="12">
        <v>0</v>
      </c>
      <c r="X7" s="12">
        <v>0</v>
      </c>
      <c r="Y7" s="12">
        <v>0</v>
      </c>
      <c r="Z7" s="12">
        <v>0</v>
      </c>
      <c r="AA7" s="12">
        <f t="shared" si="4"/>
        <v>0</v>
      </c>
      <c r="AB7" s="36">
        <v>0</v>
      </c>
      <c r="AC7" s="143">
        <v>0</v>
      </c>
      <c r="AD7" s="36">
        <f t="shared" si="5"/>
        <v>0</v>
      </c>
      <c r="AE7" s="59" t="s">
        <v>305</v>
      </c>
      <c r="AF7" s="60">
        <v>48133035</v>
      </c>
      <c r="AG7" s="12">
        <v>8990</v>
      </c>
      <c r="AH7" s="12">
        <v>160</v>
      </c>
      <c r="AI7" s="12">
        <v>3418</v>
      </c>
      <c r="AJ7" s="12">
        <v>534</v>
      </c>
      <c r="AK7" s="12">
        <f t="shared" si="6"/>
        <v>13102</v>
      </c>
      <c r="AL7" s="36">
        <v>42.3</v>
      </c>
      <c r="AM7" s="143">
        <v>3515</v>
      </c>
      <c r="AN7" s="36">
        <f t="shared" si="7"/>
        <v>16617</v>
      </c>
      <c r="AO7" s="59" t="s">
        <v>305</v>
      </c>
      <c r="AP7" s="60">
        <v>48133035</v>
      </c>
      <c r="AQ7" s="12">
        <v>0</v>
      </c>
      <c r="AR7" s="12">
        <v>0</v>
      </c>
      <c r="AS7" s="12">
        <v>0</v>
      </c>
      <c r="AT7" s="12">
        <v>0</v>
      </c>
      <c r="AU7" s="12">
        <f t="shared" si="8"/>
        <v>0</v>
      </c>
      <c r="AV7" s="36">
        <v>0</v>
      </c>
      <c r="AW7" s="143">
        <v>0</v>
      </c>
      <c r="AX7" s="36">
        <f t="shared" si="9"/>
        <v>0</v>
      </c>
      <c r="AY7" s="59" t="s">
        <v>305</v>
      </c>
      <c r="AZ7" s="60">
        <v>48133035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36">
        <v>0</v>
      </c>
      <c r="BG7" s="143">
        <v>0</v>
      </c>
      <c r="BH7" s="36">
        <v>0</v>
      </c>
      <c r="BI7" s="59" t="s">
        <v>305</v>
      </c>
      <c r="BJ7" s="60">
        <v>48133035</v>
      </c>
      <c r="BK7" s="12">
        <v>846</v>
      </c>
      <c r="BL7" s="12">
        <v>0</v>
      </c>
      <c r="BM7" s="12">
        <v>316</v>
      </c>
      <c r="BN7" s="12">
        <v>0</v>
      </c>
      <c r="BO7" s="12">
        <v>1162</v>
      </c>
      <c r="BP7" s="36">
        <v>3</v>
      </c>
      <c r="BQ7" s="143">
        <v>0</v>
      </c>
      <c r="BR7" s="36">
        <v>1162</v>
      </c>
      <c r="BS7" s="59" t="s">
        <v>305</v>
      </c>
      <c r="BT7" s="61">
        <v>48133035</v>
      </c>
      <c r="BU7" s="12">
        <f t="shared" si="10"/>
        <v>9836</v>
      </c>
      <c r="BV7" s="12">
        <f t="shared" si="11"/>
        <v>160</v>
      </c>
      <c r="BW7" s="12">
        <f t="shared" si="12"/>
        <v>3734</v>
      </c>
      <c r="BX7" s="12">
        <f t="shared" si="13"/>
        <v>534</v>
      </c>
      <c r="BY7" s="12">
        <f t="shared" si="14"/>
        <v>14264</v>
      </c>
      <c r="BZ7" s="36">
        <f t="shared" si="15"/>
        <v>45.3</v>
      </c>
      <c r="CA7" s="143">
        <f t="shared" si="16"/>
        <v>3515</v>
      </c>
      <c r="CB7" s="12"/>
      <c r="CC7" s="12">
        <f t="shared" si="17"/>
        <v>3515</v>
      </c>
      <c r="CD7" s="36">
        <f t="shared" si="18"/>
        <v>17779</v>
      </c>
    </row>
    <row r="8" spans="1:82" ht="12.75">
      <c r="A8" s="59" t="s">
        <v>306</v>
      </c>
      <c r="B8" s="60">
        <v>61388149</v>
      </c>
      <c r="C8" s="12">
        <v>0</v>
      </c>
      <c r="D8" s="12">
        <v>0</v>
      </c>
      <c r="E8" s="12">
        <v>0</v>
      </c>
      <c r="F8" s="12">
        <v>0</v>
      </c>
      <c r="G8" s="12">
        <f t="shared" si="0"/>
        <v>0</v>
      </c>
      <c r="H8" s="36">
        <v>0</v>
      </c>
      <c r="I8" s="143"/>
      <c r="J8" s="36">
        <f t="shared" si="1"/>
        <v>0</v>
      </c>
      <c r="K8" s="59" t="s">
        <v>306</v>
      </c>
      <c r="L8" s="60">
        <v>61388149</v>
      </c>
      <c r="M8" s="12">
        <v>0</v>
      </c>
      <c r="N8" s="12">
        <v>0</v>
      </c>
      <c r="O8" s="12">
        <v>0</v>
      </c>
      <c r="P8" s="12">
        <v>0</v>
      </c>
      <c r="Q8" s="12">
        <f t="shared" si="2"/>
        <v>0</v>
      </c>
      <c r="R8" s="36">
        <v>0</v>
      </c>
      <c r="S8" s="143">
        <v>0</v>
      </c>
      <c r="T8" s="36">
        <f t="shared" si="3"/>
        <v>0</v>
      </c>
      <c r="U8" s="59" t="s">
        <v>306</v>
      </c>
      <c r="V8" s="60">
        <v>61388149</v>
      </c>
      <c r="W8" s="12">
        <v>0</v>
      </c>
      <c r="X8" s="12">
        <v>0</v>
      </c>
      <c r="Y8" s="12">
        <v>0</v>
      </c>
      <c r="Z8" s="12">
        <v>0</v>
      </c>
      <c r="AA8" s="12">
        <f t="shared" si="4"/>
        <v>0</v>
      </c>
      <c r="AB8" s="36">
        <v>0</v>
      </c>
      <c r="AC8" s="143">
        <v>0</v>
      </c>
      <c r="AD8" s="36">
        <f t="shared" si="5"/>
        <v>0</v>
      </c>
      <c r="AE8" s="59" t="s">
        <v>306</v>
      </c>
      <c r="AF8" s="60">
        <v>61388149</v>
      </c>
      <c r="AG8" s="12">
        <v>14321</v>
      </c>
      <c r="AH8" s="12">
        <v>46</v>
      </c>
      <c r="AI8" s="12">
        <v>5377</v>
      </c>
      <c r="AJ8" s="12">
        <v>228</v>
      </c>
      <c r="AK8" s="12">
        <f t="shared" si="6"/>
        <v>19972</v>
      </c>
      <c r="AL8" s="36">
        <v>63.1</v>
      </c>
      <c r="AM8" s="143">
        <v>4781</v>
      </c>
      <c r="AN8" s="36">
        <f t="shared" si="7"/>
        <v>24753</v>
      </c>
      <c r="AO8" s="59" t="s">
        <v>306</v>
      </c>
      <c r="AP8" s="60">
        <v>61388149</v>
      </c>
      <c r="AQ8" s="12">
        <v>0</v>
      </c>
      <c r="AR8" s="12">
        <v>0</v>
      </c>
      <c r="AS8" s="12">
        <v>0</v>
      </c>
      <c r="AT8" s="12">
        <v>0</v>
      </c>
      <c r="AU8" s="12">
        <f t="shared" si="8"/>
        <v>0</v>
      </c>
      <c r="AV8" s="36">
        <v>0</v>
      </c>
      <c r="AW8" s="143">
        <v>0</v>
      </c>
      <c r="AX8" s="36">
        <f t="shared" si="9"/>
        <v>0</v>
      </c>
      <c r="AY8" s="59" t="s">
        <v>306</v>
      </c>
      <c r="AZ8" s="60">
        <v>61388149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36">
        <v>0</v>
      </c>
      <c r="BG8" s="143">
        <v>0</v>
      </c>
      <c r="BH8" s="36">
        <v>0</v>
      </c>
      <c r="BI8" s="59" t="s">
        <v>306</v>
      </c>
      <c r="BJ8" s="60">
        <v>61388149</v>
      </c>
      <c r="BK8" s="12">
        <v>370</v>
      </c>
      <c r="BL8" s="12">
        <v>0</v>
      </c>
      <c r="BM8" s="12">
        <v>138</v>
      </c>
      <c r="BN8" s="12">
        <v>0</v>
      </c>
      <c r="BO8" s="12">
        <v>508</v>
      </c>
      <c r="BP8" s="36">
        <v>1.2</v>
      </c>
      <c r="BQ8" s="143">
        <v>0</v>
      </c>
      <c r="BR8" s="36">
        <v>508</v>
      </c>
      <c r="BS8" s="59" t="s">
        <v>306</v>
      </c>
      <c r="BT8" s="61">
        <v>61388149</v>
      </c>
      <c r="BU8" s="12">
        <f t="shared" si="10"/>
        <v>14691</v>
      </c>
      <c r="BV8" s="12">
        <f t="shared" si="11"/>
        <v>46</v>
      </c>
      <c r="BW8" s="12">
        <f t="shared" si="12"/>
        <v>5515</v>
      </c>
      <c r="BX8" s="12">
        <f t="shared" si="13"/>
        <v>228</v>
      </c>
      <c r="BY8" s="12">
        <f t="shared" si="14"/>
        <v>20480</v>
      </c>
      <c r="BZ8" s="36">
        <f t="shared" si="15"/>
        <v>64.3</v>
      </c>
      <c r="CA8" s="143">
        <f t="shared" si="16"/>
        <v>4781</v>
      </c>
      <c r="CB8" s="12"/>
      <c r="CC8" s="12">
        <f t="shared" si="17"/>
        <v>4781</v>
      </c>
      <c r="CD8" s="36">
        <f t="shared" si="18"/>
        <v>25261</v>
      </c>
    </row>
    <row r="9" spans="1:82" ht="12.75">
      <c r="A9" s="59" t="s">
        <v>307</v>
      </c>
      <c r="B9" s="60">
        <v>70845883</v>
      </c>
      <c r="C9" s="12">
        <v>0</v>
      </c>
      <c r="D9" s="12">
        <v>0</v>
      </c>
      <c r="E9" s="12">
        <v>0</v>
      </c>
      <c r="F9" s="12">
        <v>0</v>
      </c>
      <c r="G9" s="12">
        <f t="shared" si="0"/>
        <v>0</v>
      </c>
      <c r="H9" s="36">
        <v>0</v>
      </c>
      <c r="I9" s="143"/>
      <c r="J9" s="36">
        <f t="shared" si="1"/>
        <v>0</v>
      </c>
      <c r="K9" s="59" t="s">
        <v>307</v>
      </c>
      <c r="L9" s="60">
        <v>70845883</v>
      </c>
      <c r="M9" s="12">
        <v>2495</v>
      </c>
      <c r="N9" s="12">
        <v>0</v>
      </c>
      <c r="O9" s="12">
        <v>933</v>
      </c>
      <c r="P9" s="12">
        <v>108</v>
      </c>
      <c r="Q9" s="12">
        <f t="shared" si="2"/>
        <v>3536</v>
      </c>
      <c r="R9" s="36">
        <v>10.5</v>
      </c>
      <c r="S9" s="143">
        <v>405</v>
      </c>
      <c r="T9" s="36">
        <f t="shared" si="3"/>
        <v>3941</v>
      </c>
      <c r="U9" s="59" t="s">
        <v>307</v>
      </c>
      <c r="V9" s="60">
        <v>70845883</v>
      </c>
      <c r="W9" s="12">
        <v>0</v>
      </c>
      <c r="X9" s="12">
        <v>0</v>
      </c>
      <c r="Y9" s="12">
        <v>0</v>
      </c>
      <c r="Z9" s="12">
        <v>0</v>
      </c>
      <c r="AA9" s="12">
        <f t="shared" si="4"/>
        <v>0</v>
      </c>
      <c r="AB9" s="36">
        <v>0</v>
      </c>
      <c r="AC9" s="143">
        <v>0</v>
      </c>
      <c r="AD9" s="36">
        <f t="shared" si="5"/>
        <v>0</v>
      </c>
      <c r="AE9" s="59" t="s">
        <v>307</v>
      </c>
      <c r="AF9" s="60">
        <v>70845883</v>
      </c>
      <c r="AG9" s="12">
        <v>0</v>
      </c>
      <c r="AH9" s="12">
        <v>0</v>
      </c>
      <c r="AI9" s="12">
        <v>0</v>
      </c>
      <c r="AJ9" s="12">
        <v>0</v>
      </c>
      <c r="AK9" s="12">
        <f t="shared" si="6"/>
        <v>0</v>
      </c>
      <c r="AL9" s="36">
        <v>0</v>
      </c>
      <c r="AM9" s="143">
        <v>0</v>
      </c>
      <c r="AN9" s="36">
        <f t="shared" si="7"/>
        <v>0</v>
      </c>
      <c r="AO9" s="59" t="s">
        <v>307</v>
      </c>
      <c r="AP9" s="60">
        <v>70845883</v>
      </c>
      <c r="AQ9" s="12">
        <v>0</v>
      </c>
      <c r="AR9" s="12">
        <v>0</v>
      </c>
      <c r="AS9" s="12">
        <v>0</v>
      </c>
      <c r="AT9" s="12">
        <v>0</v>
      </c>
      <c r="AU9" s="12">
        <f t="shared" si="8"/>
        <v>0</v>
      </c>
      <c r="AV9" s="36">
        <v>0</v>
      </c>
      <c r="AW9" s="143">
        <v>0</v>
      </c>
      <c r="AX9" s="36">
        <f t="shared" si="9"/>
        <v>0</v>
      </c>
      <c r="AY9" s="59" t="s">
        <v>307</v>
      </c>
      <c r="AZ9" s="60">
        <v>70845883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36">
        <v>0</v>
      </c>
      <c r="BG9" s="143">
        <v>0</v>
      </c>
      <c r="BH9" s="36">
        <v>0</v>
      </c>
      <c r="BI9" s="59" t="s">
        <v>307</v>
      </c>
      <c r="BJ9" s="60">
        <v>70845883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36">
        <v>0</v>
      </c>
      <c r="BQ9" s="143">
        <v>0</v>
      </c>
      <c r="BR9" s="36">
        <v>0</v>
      </c>
      <c r="BS9" s="59" t="s">
        <v>307</v>
      </c>
      <c r="BT9" s="61">
        <v>70845883</v>
      </c>
      <c r="BU9" s="12">
        <f t="shared" si="10"/>
        <v>2495</v>
      </c>
      <c r="BV9" s="12">
        <f t="shared" si="11"/>
        <v>0</v>
      </c>
      <c r="BW9" s="12">
        <f t="shared" si="12"/>
        <v>933</v>
      </c>
      <c r="BX9" s="12">
        <f t="shared" si="13"/>
        <v>108</v>
      </c>
      <c r="BY9" s="12">
        <f t="shared" si="14"/>
        <v>3536</v>
      </c>
      <c r="BZ9" s="36">
        <f t="shared" si="15"/>
        <v>10.5</v>
      </c>
      <c r="CA9" s="143">
        <f t="shared" si="16"/>
        <v>405</v>
      </c>
      <c r="CB9" s="12"/>
      <c r="CC9" s="12">
        <f t="shared" si="17"/>
        <v>405</v>
      </c>
      <c r="CD9" s="36">
        <f t="shared" si="18"/>
        <v>3941</v>
      </c>
    </row>
    <row r="10" spans="1:82" ht="12.75">
      <c r="A10" s="59" t="s">
        <v>308</v>
      </c>
      <c r="B10" s="60">
        <v>70922306</v>
      </c>
      <c r="C10" s="12">
        <v>0</v>
      </c>
      <c r="D10" s="12">
        <v>0</v>
      </c>
      <c r="E10" s="12">
        <v>0</v>
      </c>
      <c r="F10" s="12">
        <v>0</v>
      </c>
      <c r="G10" s="12">
        <f t="shared" si="0"/>
        <v>0</v>
      </c>
      <c r="H10" s="36">
        <v>0</v>
      </c>
      <c r="I10" s="143"/>
      <c r="J10" s="36">
        <f t="shared" si="1"/>
        <v>0</v>
      </c>
      <c r="K10" s="59" t="s">
        <v>308</v>
      </c>
      <c r="L10" s="60">
        <v>70922306</v>
      </c>
      <c r="M10" s="12">
        <v>5722</v>
      </c>
      <c r="N10" s="12">
        <v>40</v>
      </c>
      <c r="O10" s="12">
        <v>2158</v>
      </c>
      <c r="P10" s="12">
        <v>129</v>
      </c>
      <c r="Q10" s="12">
        <f t="shared" si="2"/>
        <v>8049</v>
      </c>
      <c r="R10" s="36">
        <v>26.4</v>
      </c>
      <c r="S10" s="143">
        <v>2395</v>
      </c>
      <c r="T10" s="36">
        <f t="shared" si="3"/>
        <v>10444</v>
      </c>
      <c r="U10" s="59" t="s">
        <v>308</v>
      </c>
      <c r="V10" s="60">
        <v>70922306</v>
      </c>
      <c r="W10" s="12">
        <v>0</v>
      </c>
      <c r="X10" s="12">
        <v>0</v>
      </c>
      <c r="Y10" s="12">
        <v>0</v>
      </c>
      <c r="Z10" s="12">
        <v>0</v>
      </c>
      <c r="AA10" s="12">
        <f t="shared" si="4"/>
        <v>0</v>
      </c>
      <c r="AB10" s="36">
        <v>0</v>
      </c>
      <c r="AC10" s="143">
        <v>0</v>
      </c>
      <c r="AD10" s="36">
        <f t="shared" si="5"/>
        <v>0</v>
      </c>
      <c r="AE10" s="59" t="s">
        <v>308</v>
      </c>
      <c r="AF10" s="60">
        <v>70922306</v>
      </c>
      <c r="AG10" s="12">
        <v>0</v>
      </c>
      <c r="AH10" s="12">
        <v>0</v>
      </c>
      <c r="AI10" s="12">
        <v>0</v>
      </c>
      <c r="AJ10" s="12">
        <v>0</v>
      </c>
      <c r="AK10" s="12">
        <f t="shared" si="6"/>
        <v>0</v>
      </c>
      <c r="AL10" s="36">
        <v>0</v>
      </c>
      <c r="AM10" s="143">
        <v>0</v>
      </c>
      <c r="AN10" s="36">
        <f t="shared" si="7"/>
        <v>0</v>
      </c>
      <c r="AO10" s="59" t="s">
        <v>308</v>
      </c>
      <c r="AP10" s="60">
        <v>70922306</v>
      </c>
      <c r="AQ10" s="12">
        <v>0</v>
      </c>
      <c r="AR10" s="12">
        <v>0</v>
      </c>
      <c r="AS10" s="12">
        <v>0</v>
      </c>
      <c r="AT10" s="12">
        <v>0</v>
      </c>
      <c r="AU10" s="12">
        <f t="shared" si="8"/>
        <v>0</v>
      </c>
      <c r="AV10" s="36">
        <v>0</v>
      </c>
      <c r="AW10" s="143">
        <v>0</v>
      </c>
      <c r="AX10" s="36">
        <f t="shared" si="9"/>
        <v>0</v>
      </c>
      <c r="AY10" s="59" t="s">
        <v>308</v>
      </c>
      <c r="AZ10" s="60">
        <v>70922306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36">
        <v>0</v>
      </c>
      <c r="BG10" s="143">
        <v>0</v>
      </c>
      <c r="BH10" s="36">
        <v>0</v>
      </c>
      <c r="BI10" s="59" t="s">
        <v>308</v>
      </c>
      <c r="BJ10" s="60">
        <v>70922306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36">
        <v>0</v>
      </c>
      <c r="BQ10" s="143">
        <v>0</v>
      </c>
      <c r="BR10" s="36">
        <v>0</v>
      </c>
      <c r="BS10" s="59" t="s">
        <v>308</v>
      </c>
      <c r="BT10" s="61">
        <v>70922306</v>
      </c>
      <c r="BU10" s="12">
        <f t="shared" si="10"/>
        <v>5722</v>
      </c>
      <c r="BV10" s="12">
        <f t="shared" si="11"/>
        <v>40</v>
      </c>
      <c r="BW10" s="12">
        <f t="shared" si="12"/>
        <v>2158</v>
      </c>
      <c r="BX10" s="12">
        <f t="shared" si="13"/>
        <v>129</v>
      </c>
      <c r="BY10" s="12">
        <f t="shared" si="14"/>
        <v>8049</v>
      </c>
      <c r="BZ10" s="36">
        <f t="shared" si="15"/>
        <v>26.4</v>
      </c>
      <c r="CA10" s="143">
        <f t="shared" si="16"/>
        <v>2395</v>
      </c>
      <c r="CB10" s="12"/>
      <c r="CC10" s="12">
        <f t="shared" si="17"/>
        <v>2395</v>
      </c>
      <c r="CD10" s="36">
        <f t="shared" si="18"/>
        <v>10444</v>
      </c>
    </row>
    <row r="11" spans="1:82" ht="12.75">
      <c r="A11" s="59" t="s">
        <v>309</v>
      </c>
      <c r="B11" s="60">
        <v>48135411</v>
      </c>
      <c r="C11" s="12">
        <v>0</v>
      </c>
      <c r="D11" s="12">
        <v>0</v>
      </c>
      <c r="E11" s="12">
        <v>0</v>
      </c>
      <c r="F11" s="12">
        <v>0</v>
      </c>
      <c r="G11" s="12">
        <f t="shared" si="0"/>
        <v>0</v>
      </c>
      <c r="H11" s="36">
        <v>0</v>
      </c>
      <c r="I11" s="143"/>
      <c r="J11" s="36">
        <f t="shared" si="1"/>
        <v>0</v>
      </c>
      <c r="K11" s="59" t="s">
        <v>309</v>
      </c>
      <c r="L11" s="60">
        <v>48135411</v>
      </c>
      <c r="M11" s="12">
        <v>9290</v>
      </c>
      <c r="N11" s="12">
        <v>132</v>
      </c>
      <c r="O11" s="12">
        <v>3523</v>
      </c>
      <c r="P11" s="12">
        <v>523</v>
      </c>
      <c r="Q11" s="12">
        <f t="shared" si="2"/>
        <v>13468</v>
      </c>
      <c r="R11" s="36">
        <v>40.2</v>
      </c>
      <c r="S11" s="143">
        <v>4400</v>
      </c>
      <c r="T11" s="36">
        <f t="shared" si="3"/>
        <v>17868</v>
      </c>
      <c r="U11" s="59" t="s">
        <v>309</v>
      </c>
      <c r="V11" s="60">
        <v>48135411</v>
      </c>
      <c r="W11" s="12">
        <v>0</v>
      </c>
      <c r="X11" s="12">
        <v>0</v>
      </c>
      <c r="Y11" s="12">
        <v>0</v>
      </c>
      <c r="Z11" s="12">
        <v>0</v>
      </c>
      <c r="AA11" s="12">
        <f t="shared" si="4"/>
        <v>0</v>
      </c>
      <c r="AB11" s="36">
        <v>0</v>
      </c>
      <c r="AC11" s="143">
        <v>0</v>
      </c>
      <c r="AD11" s="36">
        <f t="shared" si="5"/>
        <v>0</v>
      </c>
      <c r="AE11" s="59" t="s">
        <v>309</v>
      </c>
      <c r="AF11" s="60">
        <v>48135411</v>
      </c>
      <c r="AG11" s="12">
        <v>0</v>
      </c>
      <c r="AH11" s="12">
        <v>0</v>
      </c>
      <c r="AI11" s="12">
        <v>0</v>
      </c>
      <c r="AJ11" s="12">
        <v>0</v>
      </c>
      <c r="AK11" s="12">
        <f t="shared" si="6"/>
        <v>0</v>
      </c>
      <c r="AL11" s="36">
        <v>0</v>
      </c>
      <c r="AM11" s="143">
        <v>0</v>
      </c>
      <c r="AN11" s="36">
        <f t="shared" si="7"/>
        <v>0</v>
      </c>
      <c r="AO11" s="59" t="s">
        <v>309</v>
      </c>
      <c r="AP11" s="60">
        <v>48135411</v>
      </c>
      <c r="AQ11" s="12">
        <v>0</v>
      </c>
      <c r="AR11" s="12">
        <v>0</v>
      </c>
      <c r="AS11" s="12">
        <v>0</v>
      </c>
      <c r="AT11" s="12">
        <v>0</v>
      </c>
      <c r="AU11" s="12">
        <f t="shared" si="8"/>
        <v>0</v>
      </c>
      <c r="AV11" s="36">
        <v>0</v>
      </c>
      <c r="AW11" s="143">
        <v>0</v>
      </c>
      <c r="AX11" s="36">
        <f t="shared" si="9"/>
        <v>0</v>
      </c>
      <c r="AY11" s="59" t="s">
        <v>309</v>
      </c>
      <c r="AZ11" s="60">
        <v>48135411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36">
        <v>0</v>
      </c>
      <c r="BG11" s="143">
        <v>0</v>
      </c>
      <c r="BH11" s="36">
        <v>0</v>
      </c>
      <c r="BI11" s="59" t="s">
        <v>309</v>
      </c>
      <c r="BJ11" s="60">
        <v>48135411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36">
        <v>0</v>
      </c>
      <c r="BQ11" s="143">
        <v>0</v>
      </c>
      <c r="BR11" s="36">
        <v>0</v>
      </c>
      <c r="BS11" s="59" t="s">
        <v>309</v>
      </c>
      <c r="BT11" s="61">
        <v>48135411</v>
      </c>
      <c r="BU11" s="12">
        <f t="shared" si="10"/>
        <v>9290</v>
      </c>
      <c r="BV11" s="12">
        <f t="shared" si="11"/>
        <v>132</v>
      </c>
      <c r="BW11" s="12">
        <f t="shared" si="12"/>
        <v>3523</v>
      </c>
      <c r="BX11" s="12">
        <f t="shared" si="13"/>
        <v>523</v>
      </c>
      <c r="BY11" s="12">
        <f t="shared" si="14"/>
        <v>13468</v>
      </c>
      <c r="BZ11" s="36">
        <f t="shared" si="15"/>
        <v>40.2</v>
      </c>
      <c r="CA11" s="143">
        <f t="shared" si="16"/>
        <v>4400</v>
      </c>
      <c r="CB11" s="12"/>
      <c r="CC11" s="12">
        <f t="shared" si="17"/>
        <v>4400</v>
      </c>
      <c r="CD11" s="36">
        <f t="shared" si="18"/>
        <v>17868</v>
      </c>
    </row>
    <row r="12" spans="1:82" ht="12.75">
      <c r="A12" s="59" t="s">
        <v>310</v>
      </c>
      <c r="B12" s="60">
        <v>60446714</v>
      </c>
      <c r="C12" s="12">
        <v>0</v>
      </c>
      <c r="D12" s="12">
        <v>0</v>
      </c>
      <c r="E12" s="12">
        <v>0</v>
      </c>
      <c r="F12" s="12">
        <v>0</v>
      </c>
      <c r="G12" s="12">
        <f t="shared" si="0"/>
        <v>0</v>
      </c>
      <c r="H12" s="36">
        <v>0</v>
      </c>
      <c r="I12" s="143"/>
      <c r="J12" s="36">
        <f t="shared" si="1"/>
        <v>0</v>
      </c>
      <c r="K12" s="59" t="s">
        <v>310</v>
      </c>
      <c r="L12" s="60">
        <v>60446714</v>
      </c>
      <c r="M12" s="12">
        <v>5903</v>
      </c>
      <c r="N12" s="12">
        <v>0</v>
      </c>
      <c r="O12" s="12">
        <v>2210</v>
      </c>
      <c r="P12" s="12">
        <v>480</v>
      </c>
      <c r="Q12" s="12">
        <f t="shared" si="2"/>
        <v>8593</v>
      </c>
      <c r="R12" s="36">
        <v>24.2</v>
      </c>
      <c r="S12" s="143">
        <v>574</v>
      </c>
      <c r="T12" s="36">
        <f t="shared" si="3"/>
        <v>9167</v>
      </c>
      <c r="U12" s="59" t="s">
        <v>310</v>
      </c>
      <c r="V12" s="60">
        <v>60446714</v>
      </c>
      <c r="W12" s="12">
        <v>0</v>
      </c>
      <c r="X12" s="12">
        <v>0</v>
      </c>
      <c r="Y12" s="12">
        <v>0</v>
      </c>
      <c r="Z12" s="12">
        <v>0</v>
      </c>
      <c r="AA12" s="12">
        <f t="shared" si="4"/>
        <v>0</v>
      </c>
      <c r="AB12" s="36">
        <v>0</v>
      </c>
      <c r="AC12" s="143">
        <v>0</v>
      </c>
      <c r="AD12" s="36">
        <f t="shared" si="5"/>
        <v>0</v>
      </c>
      <c r="AE12" s="59" t="s">
        <v>310</v>
      </c>
      <c r="AF12" s="60">
        <v>60446714</v>
      </c>
      <c r="AG12" s="12">
        <v>0</v>
      </c>
      <c r="AH12" s="12">
        <v>0</v>
      </c>
      <c r="AI12" s="12">
        <v>0</v>
      </c>
      <c r="AJ12" s="12">
        <v>0</v>
      </c>
      <c r="AK12" s="12">
        <f t="shared" si="6"/>
        <v>0</v>
      </c>
      <c r="AL12" s="36">
        <v>0</v>
      </c>
      <c r="AM12" s="143">
        <v>0</v>
      </c>
      <c r="AN12" s="36">
        <f t="shared" si="7"/>
        <v>0</v>
      </c>
      <c r="AO12" s="59" t="s">
        <v>310</v>
      </c>
      <c r="AP12" s="60">
        <v>60446714</v>
      </c>
      <c r="AQ12" s="12">
        <v>0</v>
      </c>
      <c r="AR12" s="12">
        <v>0</v>
      </c>
      <c r="AS12" s="12">
        <v>0</v>
      </c>
      <c r="AT12" s="12">
        <v>0</v>
      </c>
      <c r="AU12" s="12">
        <f t="shared" si="8"/>
        <v>0</v>
      </c>
      <c r="AV12" s="36">
        <v>0</v>
      </c>
      <c r="AW12" s="143">
        <v>0</v>
      </c>
      <c r="AX12" s="36">
        <f t="shared" si="9"/>
        <v>0</v>
      </c>
      <c r="AY12" s="59" t="s">
        <v>310</v>
      </c>
      <c r="AZ12" s="60">
        <v>60446714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36">
        <v>0</v>
      </c>
      <c r="BG12" s="143">
        <v>0</v>
      </c>
      <c r="BH12" s="36">
        <v>0</v>
      </c>
      <c r="BI12" s="59" t="s">
        <v>310</v>
      </c>
      <c r="BJ12" s="60">
        <v>60446714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36">
        <v>0</v>
      </c>
      <c r="BQ12" s="143">
        <v>0</v>
      </c>
      <c r="BR12" s="36">
        <v>0</v>
      </c>
      <c r="BS12" s="59" t="s">
        <v>310</v>
      </c>
      <c r="BT12" s="61">
        <v>60446714</v>
      </c>
      <c r="BU12" s="12">
        <f t="shared" si="10"/>
        <v>5903</v>
      </c>
      <c r="BV12" s="12">
        <f t="shared" si="11"/>
        <v>0</v>
      </c>
      <c r="BW12" s="12">
        <f t="shared" si="12"/>
        <v>2210</v>
      </c>
      <c r="BX12" s="12">
        <f t="shared" si="13"/>
        <v>480</v>
      </c>
      <c r="BY12" s="12">
        <f t="shared" si="14"/>
        <v>8593</v>
      </c>
      <c r="BZ12" s="36">
        <f t="shared" si="15"/>
        <v>24.2</v>
      </c>
      <c r="CA12" s="143">
        <f t="shared" si="16"/>
        <v>574</v>
      </c>
      <c r="CB12" s="12"/>
      <c r="CC12" s="12">
        <f t="shared" si="17"/>
        <v>574</v>
      </c>
      <c r="CD12" s="36">
        <f t="shared" si="18"/>
        <v>9167</v>
      </c>
    </row>
    <row r="13" spans="1:82" ht="12.75">
      <c r="A13" s="59" t="s">
        <v>311</v>
      </c>
      <c r="B13" s="60">
        <v>60446170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36">
        <v>0</v>
      </c>
      <c r="I13" s="143"/>
      <c r="J13" s="36">
        <f t="shared" si="1"/>
        <v>0</v>
      </c>
      <c r="K13" s="59" t="s">
        <v>311</v>
      </c>
      <c r="L13" s="60">
        <v>60446170</v>
      </c>
      <c r="M13" s="12">
        <v>6229</v>
      </c>
      <c r="N13" s="12">
        <v>20</v>
      </c>
      <c r="O13" s="12">
        <v>2334</v>
      </c>
      <c r="P13" s="12">
        <v>207</v>
      </c>
      <c r="Q13" s="12">
        <f t="shared" si="2"/>
        <v>8790</v>
      </c>
      <c r="R13" s="36">
        <v>27.4</v>
      </c>
      <c r="S13" s="143">
        <v>624</v>
      </c>
      <c r="T13" s="36">
        <f t="shared" si="3"/>
        <v>9414</v>
      </c>
      <c r="U13" s="59" t="s">
        <v>311</v>
      </c>
      <c r="V13" s="60">
        <v>60446170</v>
      </c>
      <c r="W13" s="12">
        <v>0</v>
      </c>
      <c r="X13" s="12">
        <v>0</v>
      </c>
      <c r="Y13" s="12">
        <v>0</v>
      </c>
      <c r="Z13" s="12">
        <v>0</v>
      </c>
      <c r="AA13" s="12">
        <f t="shared" si="4"/>
        <v>0</v>
      </c>
      <c r="AB13" s="36">
        <v>0</v>
      </c>
      <c r="AC13" s="143">
        <v>0</v>
      </c>
      <c r="AD13" s="36">
        <f t="shared" si="5"/>
        <v>0</v>
      </c>
      <c r="AE13" s="59" t="s">
        <v>311</v>
      </c>
      <c r="AF13" s="60">
        <v>60446170</v>
      </c>
      <c r="AG13" s="12">
        <v>0</v>
      </c>
      <c r="AH13" s="12">
        <v>0</v>
      </c>
      <c r="AI13" s="12">
        <v>0</v>
      </c>
      <c r="AJ13" s="12">
        <v>0</v>
      </c>
      <c r="AK13" s="12">
        <f t="shared" si="6"/>
        <v>0</v>
      </c>
      <c r="AL13" s="36">
        <v>0</v>
      </c>
      <c r="AM13" s="143">
        <v>0</v>
      </c>
      <c r="AN13" s="36">
        <f t="shared" si="7"/>
        <v>0</v>
      </c>
      <c r="AO13" s="59" t="s">
        <v>311</v>
      </c>
      <c r="AP13" s="60">
        <v>60446170</v>
      </c>
      <c r="AQ13" s="12">
        <v>0</v>
      </c>
      <c r="AR13" s="12">
        <v>0</v>
      </c>
      <c r="AS13" s="12">
        <v>0</v>
      </c>
      <c r="AT13" s="12">
        <v>0</v>
      </c>
      <c r="AU13" s="12">
        <f t="shared" si="8"/>
        <v>0</v>
      </c>
      <c r="AV13" s="36">
        <v>0</v>
      </c>
      <c r="AW13" s="143">
        <v>0</v>
      </c>
      <c r="AX13" s="36">
        <f t="shared" si="9"/>
        <v>0</v>
      </c>
      <c r="AY13" s="59" t="s">
        <v>311</v>
      </c>
      <c r="AZ13" s="60">
        <v>60446170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36">
        <v>0</v>
      </c>
      <c r="BG13" s="143">
        <v>0</v>
      </c>
      <c r="BH13" s="36">
        <v>0</v>
      </c>
      <c r="BI13" s="59" t="s">
        <v>311</v>
      </c>
      <c r="BJ13" s="60">
        <v>60446170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36">
        <v>0</v>
      </c>
      <c r="BQ13" s="143">
        <v>0</v>
      </c>
      <c r="BR13" s="36">
        <v>0</v>
      </c>
      <c r="BS13" s="59" t="s">
        <v>311</v>
      </c>
      <c r="BT13" s="61">
        <v>60446170</v>
      </c>
      <c r="BU13" s="12">
        <f t="shared" si="10"/>
        <v>6229</v>
      </c>
      <c r="BV13" s="12">
        <f t="shared" si="11"/>
        <v>20</v>
      </c>
      <c r="BW13" s="12">
        <f t="shared" si="12"/>
        <v>2334</v>
      </c>
      <c r="BX13" s="12">
        <f t="shared" si="13"/>
        <v>207</v>
      </c>
      <c r="BY13" s="12">
        <f t="shared" si="14"/>
        <v>8790</v>
      </c>
      <c r="BZ13" s="36">
        <f t="shared" si="15"/>
        <v>27.4</v>
      </c>
      <c r="CA13" s="143">
        <f t="shared" si="16"/>
        <v>624</v>
      </c>
      <c r="CB13" s="12"/>
      <c r="CC13" s="12">
        <f t="shared" si="17"/>
        <v>624</v>
      </c>
      <c r="CD13" s="36">
        <f t="shared" si="18"/>
        <v>9414</v>
      </c>
    </row>
    <row r="14" spans="1:82" ht="12.75">
      <c r="A14" s="59" t="s">
        <v>312</v>
      </c>
      <c r="B14" s="60">
        <v>60446161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36">
        <v>0</v>
      </c>
      <c r="I14" s="143"/>
      <c r="J14" s="36">
        <f t="shared" si="1"/>
        <v>0</v>
      </c>
      <c r="K14" s="59" t="s">
        <v>312</v>
      </c>
      <c r="L14" s="60">
        <v>60446161</v>
      </c>
      <c r="M14" s="12">
        <v>7201</v>
      </c>
      <c r="N14" s="12">
        <v>50</v>
      </c>
      <c r="O14" s="12">
        <v>2708</v>
      </c>
      <c r="P14" s="12">
        <v>189</v>
      </c>
      <c r="Q14" s="12">
        <f t="shared" si="2"/>
        <v>10148</v>
      </c>
      <c r="R14" s="36">
        <v>28.9</v>
      </c>
      <c r="S14" s="143">
        <v>1160</v>
      </c>
      <c r="T14" s="36">
        <f t="shared" si="3"/>
        <v>11308</v>
      </c>
      <c r="U14" s="59" t="s">
        <v>312</v>
      </c>
      <c r="V14" s="60">
        <v>60446161</v>
      </c>
      <c r="W14" s="12">
        <v>0</v>
      </c>
      <c r="X14" s="12">
        <v>0</v>
      </c>
      <c r="Y14" s="12">
        <v>0</v>
      </c>
      <c r="Z14" s="12">
        <v>0</v>
      </c>
      <c r="AA14" s="12">
        <f t="shared" si="4"/>
        <v>0</v>
      </c>
      <c r="AB14" s="36">
        <v>0</v>
      </c>
      <c r="AC14" s="143">
        <v>0</v>
      </c>
      <c r="AD14" s="36">
        <f t="shared" si="5"/>
        <v>0</v>
      </c>
      <c r="AE14" s="59" t="s">
        <v>312</v>
      </c>
      <c r="AF14" s="60">
        <v>60446161</v>
      </c>
      <c r="AG14" s="12">
        <v>0</v>
      </c>
      <c r="AH14" s="12">
        <v>0</v>
      </c>
      <c r="AI14" s="12">
        <v>0</v>
      </c>
      <c r="AJ14" s="12">
        <v>0</v>
      </c>
      <c r="AK14" s="12">
        <f t="shared" si="6"/>
        <v>0</v>
      </c>
      <c r="AL14" s="36">
        <v>0</v>
      </c>
      <c r="AM14" s="143">
        <v>0</v>
      </c>
      <c r="AN14" s="36">
        <f t="shared" si="7"/>
        <v>0</v>
      </c>
      <c r="AO14" s="59" t="s">
        <v>312</v>
      </c>
      <c r="AP14" s="60">
        <v>60446161</v>
      </c>
      <c r="AQ14" s="12">
        <v>0</v>
      </c>
      <c r="AR14" s="12">
        <v>0</v>
      </c>
      <c r="AS14" s="12">
        <v>0</v>
      </c>
      <c r="AT14" s="12">
        <v>0</v>
      </c>
      <c r="AU14" s="12">
        <f t="shared" si="8"/>
        <v>0</v>
      </c>
      <c r="AV14" s="36">
        <v>0</v>
      </c>
      <c r="AW14" s="143">
        <v>0</v>
      </c>
      <c r="AX14" s="36">
        <f t="shared" si="9"/>
        <v>0</v>
      </c>
      <c r="AY14" s="59" t="s">
        <v>312</v>
      </c>
      <c r="AZ14" s="60">
        <v>60446161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36">
        <v>0</v>
      </c>
      <c r="BG14" s="143">
        <v>0</v>
      </c>
      <c r="BH14" s="36">
        <v>0</v>
      </c>
      <c r="BI14" s="59" t="s">
        <v>312</v>
      </c>
      <c r="BJ14" s="60">
        <v>60446161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36">
        <v>0</v>
      </c>
      <c r="BQ14" s="143">
        <v>0</v>
      </c>
      <c r="BR14" s="36">
        <v>0</v>
      </c>
      <c r="BS14" s="59" t="s">
        <v>312</v>
      </c>
      <c r="BT14" s="61">
        <v>60446161</v>
      </c>
      <c r="BU14" s="12">
        <f t="shared" si="10"/>
        <v>7201</v>
      </c>
      <c r="BV14" s="12">
        <f t="shared" si="11"/>
        <v>50</v>
      </c>
      <c r="BW14" s="12">
        <f t="shared" si="12"/>
        <v>2708</v>
      </c>
      <c r="BX14" s="12">
        <f t="shared" si="13"/>
        <v>189</v>
      </c>
      <c r="BY14" s="12">
        <f t="shared" si="14"/>
        <v>10148</v>
      </c>
      <c r="BZ14" s="36">
        <f t="shared" si="15"/>
        <v>28.9</v>
      </c>
      <c r="CA14" s="143">
        <f t="shared" si="16"/>
        <v>1160</v>
      </c>
      <c r="CB14" s="12"/>
      <c r="CC14" s="12">
        <f t="shared" si="17"/>
        <v>1160</v>
      </c>
      <c r="CD14" s="36">
        <f t="shared" si="18"/>
        <v>11308</v>
      </c>
    </row>
    <row r="15" spans="1:82" ht="12.75">
      <c r="A15" s="59" t="s">
        <v>313</v>
      </c>
      <c r="B15" s="60">
        <v>60446633</v>
      </c>
      <c r="C15" s="12">
        <v>0</v>
      </c>
      <c r="D15" s="12">
        <v>0</v>
      </c>
      <c r="E15" s="12">
        <v>0</v>
      </c>
      <c r="F15" s="12">
        <v>0</v>
      </c>
      <c r="G15" s="12">
        <f t="shared" si="0"/>
        <v>0</v>
      </c>
      <c r="H15" s="36">
        <v>0</v>
      </c>
      <c r="I15" s="143"/>
      <c r="J15" s="36">
        <f t="shared" si="1"/>
        <v>0</v>
      </c>
      <c r="K15" s="59" t="s">
        <v>313</v>
      </c>
      <c r="L15" s="60">
        <v>60446633</v>
      </c>
      <c r="M15" s="12">
        <v>0</v>
      </c>
      <c r="N15" s="12">
        <v>0</v>
      </c>
      <c r="O15" s="12">
        <v>0</v>
      </c>
      <c r="P15" s="12">
        <v>0</v>
      </c>
      <c r="Q15" s="12">
        <f t="shared" si="2"/>
        <v>0</v>
      </c>
      <c r="R15" s="36">
        <v>0</v>
      </c>
      <c r="S15" s="143">
        <v>0</v>
      </c>
      <c r="T15" s="36">
        <f t="shared" si="3"/>
        <v>0</v>
      </c>
      <c r="U15" s="59" t="s">
        <v>313</v>
      </c>
      <c r="V15" s="60">
        <v>60446633</v>
      </c>
      <c r="W15" s="12">
        <v>2517</v>
      </c>
      <c r="X15" s="12">
        <v>14</v>
      </c>
      <c r="Y15" s="12">
        <v>952</v>
      </c>
      <c r="Z15" s="12">
        <v>140</v>
      </c>
      <c r="AA15" s="12">
        <f t="shared" si="4"/>
        <v>3623</v>
      </c>
      <c r="AB15" s="36">
        <v>12</v>
      </c>
      <c r="AC15" s="143">
        <v>800</v>
      </c>
      <c r="AD15" s="36">
        <f t="shared" si="5"/>
        <v>4423</v>
      </c>
      <c r="AE15" s="59" t="s">
        <v>313</v>
      </c>
      <c r="AF15" s="60">
        <v>60446633</v>
      </c>
      <c r="AG15" s="12">
        <v>0</v>
      </c>
      <c r="AH15" s="12">
        <v>0</v>
      </c>
      <c r="AI15" s="12">
        <v>0</v>
      </c>
      <c r="AJ15" s="12">
        <v>0</v>
      </c>
      <c r="AK15" s="12">
        <f t="shared" si="6"/>
        <v>0</v>
      </c>
      <c r="AL15" s="36">
        <v>0</v>
      </c>
      <c r="AM15" s="143">
        <v>0</v>
      </c>
      <c r="AN15" s="36">
        <f t="shared" si="7"/>
        <v>0</v>
      </c>
      <c r="AO15" s="59" t="s">
        <v>313</v>
      </c>
      <c r="AP15" s="60">
        <v>60446633</v>
      </c>
      <c r="AQ15" s="12">
        <v>0</v>
      </c>
      <c r="AR15" s="12">
        <v>0</v>
      </c>
      <c r="AS15" s="12">
        <v>0</v>
      </c>
      <c r="AT15" s="12">
        <v>0</v>
      </c>
      <c r="AU15" s="12">
        <f t="shared" si="8"/>
        <v>0</v>
      </c>
      <c r="AV15" s="36">
        <v>0</v>
      </c>
      <c r="AW15" s="143">
        <v>0</v>
      </c>
      <c r="AX15" s="36">
        <f t="shared" si="9"/>
        <v>0</v>
      </c>
      <c r="AY15" s="59" t="s">
        <v>313</v>
      </c>
      <c r="AZ15" s="60">
        <v>60446633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36">
        <v>0</v>
      </c>
      <c r="BG15" s="143">
        <v>0</v>
      </c>
      <c r="BH15" s="36">
        <v>0</v>
      </c>
      <c r="BI15" s="59" t="s">
        <v>313</v>
      </c>
      <c r="BJ15" s="60">
        <v>60446633</v>
      </c>
      <c r="BK15" s="12">
        <v>501</v>
      </c>
      <c r="BL15" s="12">
        <v>0</v>
      </c>
      <c r="BM15" s="12">
        <v>185</v>
      </c>
      <c r="BN15" s="12">
        <v>0</v>
      </c>
      <c r="BO15" s="12">
        <v>686</v>
      </c>
      <c r="BP15" s="36">
        <v>2.5</v>
      </c>
      <c r="BQ15" s="143">
        <v>0</v>
      </c>
      <c r="BR15" s="36">
        <v>686</v>
      </c>
      <c r="BS15" s="59" t="s">
        <v>313</v>
      </c>
      <c r="BT15" s="61">
        <v>60446633</v>
      </c>
      <c r="BU15" s="12">
        <f t="shared" si="10"/>
        <v>3018</v>
      </c>
      <c r="BV15" s="12">
        <f t="shared" si="11"/>
        <v>14</v>
      </c>
      <c r="BW15" s="12">
        <f t="shared" si="12"/>
        <v>1137</v>
      </c>
      <c r="BX15" s="12">
        <f t="shared" si="13"/>
        <v>140</v>
      </c>
      <c r="BY15" s="12">
        <f t="shared" si="14"/>
        <v>4309</v>
      </c>
      <c r="BZ15" s="36">
        <f t="shared" si="15"/>
        <v>14.5</v>
      </c>
      <c r="CA15" s="143">
        <f t="shared" si="16"/>
        <v>800</v>
      </c>
      <c r="CB15" s="12"/>
      <c r="CC15" s="12">
        <f t="shared" si="17"/>
        <v>800</v>
      </c>
      <c r="CD15" s="36">
        <f t="shared" si="18"/>
        <v>5109</v>
      </c>
    </row>
    <row r="16" spans="1:82" ht="12.75">
      <c r="A16" s="59" t="s">
        <v>314</v>
      </c>
      <c r="B16" s="60">
        <v>61386561</v>
      </c>
      <c r="C16" s="12">
        <v>1722</v>
      </c>
      <c r="D16" s="12">
        <v>20</v>
      </c>
      <c r="E16" s="12">
        <v>650</v>
      </c>
      <c r="F16" s="12">
        <v>88</v>
      </c>
      <c r="G16" s="12">
        <f t="shared" si="0"/>
        <v>2480</v>
      </c>
      <c r="H16" s="36">
        <v>8.5</v>
      </c>
      <c r="I16" s="143">
        <v>824</v>
      </c>
      <c r="J16" s="36">
        <f t="shared" si="1"/>
        <v>3304</v>
      </c>
      <c r="K16" s="59" t="s">
        <v>314</v>
      </c>
      <c r="L16" s="60">
        <v>61386561</v>
      </c>
      <c r="M16" s="12">
        <v>0</v>
      </c>
      <c r="N16" s="12">
        <v>0</v>
      </c>
      <c r="O16" s="12">
        <v>0</v>
      </c>
      <c r="P16" s="12">
        <v>0</v>
      </c>
      <c r="Q16" s="12">
        <f t="shared" si="2"/>
        <v>0</v>
      </c>
      <c r="R16" s="36">
        <v>0</v>
      </c>
      <c r="S16" s="143">
        <v>0</v>
      </c>
      <c r="T16" s="36">
        <f t="shared" si="3"/>
        <v>0</v>
      </c>
      <c r="U16" s="59" t="s">
        <v>314</v>
      </c>
      <c r="V16" s="60">
        <v>61386561</v>
      </c>
      <c r="W16" s="12">
        <v>0</v>
      </c>
      <c r="X16" s="12">
        <v>0</v>
      </c>
      <c r="Y16" s="12">
        <v>0</v>
      </c>
      <c r="Z16" s="12">
        <v>0</v>
      </c>
      <c r="AA16" s="12">
        <f t="shared" si="4"/>
        <v>0</v>
      </c>
      <c r="AB16" s="36">
        <v>0</v>
      </c>
      <c r="AC16" s="143">
        <v>0</v>
      </c>
      <c r="AD16" s="36">
        <f t="shared" si="5"/>
        <v>0</v>
      </c>
      <c r="AE16" s="59" t="s">
        <v>314</v>
      </c>
      <c r="AF16" s="60">
        <v>61386561</v>
      </c>
      <c r="AG16" s="12">
        <v>0</v>
      </c>
      <c r="AH16" s="12">
        <v>0</v>
      </c>
      <c r="AI16" s="12">
        <v>0</v>
      </c>
      <c r="AJ16" s="12">
        <v>0</v>
      </c>
      <c r="AK16" s="12">
        <f t="shared" si="6"/>
        <v>0</v>
      </c>
      <c r="AL16" s="36">
        <v>0</v>
      </c>
      <c r="AM16" s="143">
        <v>0</v>
      </c>
      <c r="AN16" s="36">
        <f t="shared" si="7"/>
        <v>0</v>
      </c>
      <c r="AO16" s="59" t="s">
        <v>314</v>
      </c>
      <c r="AP16" s="60">
        <v>61386561</v>
      </c>
      <c r="AQ16" s="12">
        <v>0</v>
      </c>
      <c r="AR16" s="12">
        <v>0</v>
      </c>
      <c r="AS16" s="12">
        <v>0</v>
      </c>
      <c r="AT16" s="12">
        <v>0</v>
      </c>
      <c r="AU16" s="12">
        <f t="shared" si="8"/>
        <v>0</v>
      </c>
      <c r="AV16" s="36">
        <v>0</v>
      </c>
      <c r="AW16" s="143">
        <v>0</v>
      </c>
      <c r="AX16" s="36">
        <f t="shared" si="9"/>
        <v>0</v>
      </c>
      <c r="AY16" s="59" t="s">
        <v>314</v>
      </c>
      <c r="AZ16" s="60">
        <v>61386561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36">
        <v>0</v>
      </c>
      <c r="BG16" s="143">
        <v>0</v>
      </c>
      <c r="BH16" s="36">
        <v>0</v>
      </c>
      <c r="BI16" s="59" t="s">
        <v>314</v>
      </c>
      <c r="BJ16" s="60">
        <v>61386561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36">
        <v>0</v>
      </c>
      <c r="BQ16" s="143">
        <v>0</v>
      </c>
      <c r="BR16" s="36">
        <v>0</v>
      </c>
      <c r="BS16" s="59" t="s">
        <v>314</v>
      </c>
      <c r="BT16" s="61">
        <v>61386561</v>
      </c>
      <c r="BU16" s="12">
        <f t="shared" si="10"/>
        <v>1722</v>
      </c>
      <c r="BV16" s="12">
        <f t="shared" si="11"/>
        <v>20</v>
      </c>
      <c r="BW16" s="12">
        <f t="shared" si="12"/>
        <v>650</v>
      </c>
      <c r="BX16" s="12">
        <f t="shared" si="13"/>
        <v>88</v>
      </c>
      <c r="BY16" s="12">
        <f t="shared" si="14"/>
        <v>2480</v>
      </c>
      <c r="BZ16" s="36">
        <f t="shared" si="15"/>
        <v>8.5</v>
      </c>
      <c r="CA16" s="143">
        <f t="shared" si="16"/>
        <v>824</v>
      </c>
      <c r="CB16" s="12"/>
      <c r="CC16" s="12">
        <f t="shared" si="17"/>
        <v>824</v>
      </c>
      <c r="CD16" s="36">
        <f t="shared" si="18"/>
        <v>3304</v>
      </c>
    </row>
    <row r="17" spans="1:82" ht="12.75">
      <c r="A17" s="59" t="s">
        <v>315</v>
      </c>
      <c r="B17" s="61" t="s">
        <v>127</v>
      </c>
      <c r="C17" s="12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36">
        <v>0</v>
      </c>
      <c r="I17" s="143"/>
      <c r="J17" s="36">
        <f t="shared" si="1"/>
        <v>0</v>
      </c>
      <c r="K17" s="59" t="s">
        <v>315</v>
      </c>
      <c r="L17" s="61" t="s">
        <v>127</v>
      </c>
      <c r="M17" s="12">
        <v>0</v>
      </c>
      <c r="N17" s="12">
        <v>0</v>
      </c>
      <c r="O17" s="12">
        <v>0</v>
      </c>
      <c r="P17" s="12">
        <v>0</v>
      </c>
      <c r="Q17" s="12">
        <f t="shared" si="2"/>
        <v>0</v>
      </c>
      <c r="R17" s="36">
        <v>0</v>
      </c>
      <c r="S17" s="143">
        <v>0</v>
      </c>
      <c r="T17" s="36">
        <f t="shared" si="3"/>
        <v>0</v>
      </c>
      <c r="U17" s="59" t="s">
        <v>315</v>
      </c>
      <c r="V17" s="61" t="s">
        <v>127</v>
      </c>
      <c r="W17" s="12">
        <v>0</v>
      </c>
      <c r="X17" s="12">
        <v>0</v>
      </c>
      <c r="Y17" s="12">
        <v>0</v>
      </c>
      <c r="Z17" s="12">
        <v>0</v>
      </c>
      <c r="AA17" s="12">
        <f t="shared" si="4"/>
        <v>0</v>
      </c>
      <c r="AB17" s="36">
        <v>0</v>
      </c>
      <c r="AC17" s="143">
        <v>0</v>
      </c>
      <c r="AD17" s="36">
        <f t="shared" si="5"/>
        <v>0</v>
      </c>
      <c r="AE17" s="59" t="s">
        <v>315</v>
      </c>
      <c r="AF17" s="61" t="s">
        <v>127</v>
      </c>
      <c r="AG17" s="12">
        <v>0</v>
      </c>
      <c r="AH17" s="12">
        <v>0</v>
      </c>
      <c r="AI17" s="12">
        <v>0</v>
      </c>
      <c r="AJ17" s="12">
        <v>0</v>
      </c>
      <c r="AK17" s="12">
        <f t="shared" si="6"/>
        <v>0</v>
      </c>
      <c r="AL17" s="36">
        <v>0</v>
      </c>
      <c r="AM17" s="143">
        <v>0</v>
      </c>
      <c r="AN17" s="36">
        <f t="shared" si="7"/>
        <v>0</v>
      </c>
      <c r="AO17" s="59" t="s">
        <v>315</v>
      </c>
      <c r="AP17" s="61" t="s">
        <v>127</v>
      </c>
      <c r="AQ17" s="12">
        <v>0</v>
      </c>
      <c r="AR17" s="12">
        <v>0</v>
      </c>
      <c r="AS17" s="12">
        <v>0</v>
      </c>
      <c r="AT17" s="12">
        <v>0</v>
      </c>
      <c r="AU17" s="12">
        <f t="shared" si="8"/>
        <v>0</v>
      </c>
      <c r="AV17" s="36">
        <v>0</v>
      </c>
      <c r="AW17" s="143">
        <v>0</v>
      </c>
      <c r="AX17" s="36">
        <f t="shared" si="9"/>
        <v>0</v>
      </c>
      <c r="AY17" s="59" t="s">
        <v>315</v>
      </c>
      <c r="AZ17" s="61" t="s">
        <v>127</v>
      </c>
      <c r="BA17" s="12">
        <v>13016</v>
      </c>
      <c r="BB17" s="12">
        <v>292</v>
      </c>
      <c r="BC17" s="12">
        <v>4972</v>
      </c>
      <c r="BD17" s="12">
        <v>540</v>
      </c>
      <c r="BE17" s="12">
        <v>18820</v>
      </c>
      <c r="BF17" s="36">
        <v>57.8</v>
      </c>
      <c r="BG17" s="143">
        <v>4136</v>
      </c>
      <c r="BH17" s="36">
        <v>22956</v>
      </c>
      <c r="BI17" s="59" t="s">
        <v>315</v>
      </c>
      <c r="BJ17" s="61" t="s">
        <v>127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36">
        <v>0</v>
      </c>
      <c r="BQ17" s="143">
        <v>0</v>
      </c>
      <c r="BR17" s="36">
        <v>0</v>
      </c>
      <c r="BS17" s="59" t="s">
        <v>315</v>
      </c>
      <c r="BT17" s="61" t="s">
        <v>127</v>
      </c>
      <c r="BU17" s="12">
        <f t="shared" si="10"/>
        <v>13016</v>
      </c>
      <c r="BV17" s="12">
        <f t="shared" si="11"/>
        <v>292</v>
      </c>
      <c r="BW17" s="12">
        <f t="shared" si="12"/>
        <v>4972</v>
      </c>
      <c r="BX17" s="12">
        <f t="shared" si="13"/>
        <v>540</v>
      </c>
      <c r="BY17" s="12">
        <f t="shared" si="14"/>
        <v>18820</v>
      </c>
      <c r="BZ17" s="36">
        <f t="shared" si="15"/>
        <v>57.8</v>
      </c>
      <c r="CA17" s="143">
        <f t="shared" si="16"/>
        <v>4136</v>
      </c>
      <c r="CB17" s="12"/>
      <c r="CC17" s="12">
        <f t="shared" si="17"/>
        <v>4136</v>
      </c>
      <c r="CD17" s="36">
        <f t="shared" si="18"/>
        <v>22956</v>
      </c>
    </row>
    <row r="18" spans="1:82" ht="12.75">
      <c r="A18" s="59" t="s">
        <v>316</v>
      </c>
      <c r="B18" s="60">
        <v>63831708</v>
      </c>
      <c r="C18" s="12">
        <v>3017</v>
      </c>
      <c r="D18" s="12">
        <v>50</v>
      </c>
      <c r="E18" s="12">
        <v>1148</v>
      </c>
      <c r="F18" s="12">
        <v>218</v>
      </c>
      <c r="G18" s="12">
        <f t="shared" si="0"/>
        <v>4433</v>
      </c>
      <c r="H18" s="36">
        <v>18</v>
      </c>
      <c r="I18" s="143">
        <v>716</v>
      </c>
      <c r="J18" s="36">
        <f t="shared" si="1"/>
        <v>5149</v>
      </c>
      <c r="K18" s="59" t="s">
        <v>316</v>
      </c>
      <c r="L18" s="60">
        <v>63831708</v>
      </c>
      <c r="M18" s="12">
        <v>0</v>
      </c>
      <c r="N18" s="12">
        <v>0</v>
      </c>
      <c r="O18" s="12">
        <v>0</v>
      </c>
      <c r="P18" s="12">
        <v>0</v>
      </c>
      <c r="Q18" s="12">
        <f t="shared" si="2"/>
        <v>0</v>
      </c>
      <c r="R18" s="36">
        <v>0</v>
      </c>
      <c r="S18" s="143">
        <v>0</v>
      </c>
      <c r="T18" s="36">
        <f t="shared" si="3"/>
        <v>0</v>
      </c>
      <c r="U18" s="59" t="s">
        <v>316</v>
      </c>
      <c r="V18" s="60">
        <v>63831708</v>
      </c>
      <c r="W18" s="12">
        <v>0</v>
      </c>
      <c r="X18" s="12">
        <v>0</v>
      </c>
      <c r="Y18" s="12">
        <v>0</v>
      </c>
      <c r="Z18" s="12">
        <v>0</v>
      </c>
      <c r="AA18" s="12">
        <f t="shared" si="4"/>
        <v>0</v>
      </c>
      <c r="AB18" s="36">
        <v>0</v>
      </c>
      <c r="AC18" s="143">
        <v>0</v>
      </c>
      <c r="AD18" s="36">
        <f t="shared" si="5"/>
        <v>0</v>
      </c>
      <c r="AE18" s="59" t="s">
        <v>316</v>
      </c>
      <c r="AF18" s="60">
        <v>63831708</v>
      </c>
      <c r="AG18" s="12">
        <v>0</v>
      </c>
      <c r="AH18" s="12">
        <v>0</v>
      </c>
      <c r="AI18" s="12">
        <v>0</v>
      </c>
      <c r="AJ18" s="12">
        <v>0</v>
      </c>
      <c r="AK18" s="12">
        <f t="shared" si="6"/>
        <v>0</v>
      </c>
      <c r="AL18" s="36">
        <v>0</v>
      </c>
      <c r="AM18" s="143">
        <v>0</v>
      </c>
      <c r="AN18" s="36">
        <f t="shared" si="7"/>
        <v>0</v>
      </c>
      <c r="AO18" s="59" t="s">
        <v>316</v>
      </c>
      <c r="AP18" s="60">
        <v>63831708</v>
      </c>
      <c r="AQ18" s="12">
        <v>0</v>
      </c>
      <c r="AR18" s="12">
        <v>0</v>
      </c>
      <c r="AS18" s="12">
        <v>0</v>
      </c>
      <c r="AT18" s="12">
        <v>0</v>
      </c>
      <c r="AU18" s="12">
        <f t="shared" si="8"/>
        <v>0</v>
      </c>
      <c r="AV18" s="36">
        <v>0</v>
      </c>
      <c r="AW18" s="143">
        <v>0</v>
      </c>
      <c r="AX18" s="36">
        <f t="shared" si="9"/>
        <v>0</v>
      </c>
      <c r="AY18" s="59" t="s">
        <v>316</v>
      </c>
      <c r="AZ18" s="60">
        <v>63831708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36">
        <v>0</v>
      </c>
      <c r="BG18" s="143">
        <v>0</v>
      </c>
      <c r="BH18" s="36">
        <v>0</v>
      </c>
      <c r="BI18" s="59" t="s">
        <v>316</v>
      </c>
      <c r="BJ18" s="60">
        <v>63831708</v>
      </c>
      <c r="BK18" s="12">
        <v>720</v>
      </c>
      <c r="BL18" s="12">
        <v>0</v>
      </c>
      <c r="BM18" s="12">
        <v>266</v>
      </c>
      <c r="BN18" s="12">
        <v>0</v>
      </c>
      <c r="BO18" s="12">
        <v>986</v>
      </c>
      <c r="BP18" s="36">
        <v>3</v>
      </c>
      <c r="BQ18" s="143">
        <v>0</v>
      </c>
      <c r="BR18" s="36">
        <v>986</v>
      </c>
      <c r="BS18" s="59" t="s">
        <v>316</v>
      </c>
      <c r="BT18" s="61">
        <v>63831708</v>
      </c>
      <c r="BU18" s="12">
        <f t="shared" si="10"/>
        <v>3737</v>
      </c>
      <c r="BV18" s="12">
        <f t="shared" si="11"/>
        <v>50</v>
      </c>
      <c r="BW18" s="12">
        <f t="shared" si="12"/>
        <v>1414</v>
      </c>
      <c r="BX18" s="12">
        <f t="shared" si="13"/>
        <v>218</v>
      </c>
      <c r="BY18" s="12">
        <f t="shared" si="14"/>
        <v>5419</v>
      </c>
      <c r="BZ18" s="36">
        <f t="shared" si="15"/>
        <v>21</v>
      </c>
      <c r="CA18" s="143">
        <f t="shared" si="16"/>
        <v>716</v>
      </c>
      <c r="CB18" s="12"/>
      <c r="CC18" s="12">
        <f t="shared" si="17"/>
        <v>716</v>
      </c>
      <c r="CD18" s="36">
        <f t="shared" si="18"/>
        <v>6135</v>
      </c>
    </row>
    <row r="19" spans="1:82" ht="12.75">
      <c r="A19" s="59" t="s">
        <v>317</v>
      </c>
      <c r="B19" s="60">
        <v>48134058</v>
      </c>
      <c r="C19" s="12">
        <v>0</v>
      </c>
      <c r="D19" s="12">
        <v>0</v>
      </c>
      <c r="E19" s="12">
        <v>0</v>
      </c>
      <c r="F19" s="12">
        <v>0</v>
      </c>
      <c r="G19" s="12">
        <f t="shared" si="0"/>
        <v>0</v>
      </c>
      <c r="H19" s="36">
        <v>0</v>
      </c>
      <c r="I19" s="143"/>
      <c r="J19" s="36">
        <f t="shared" si="1"/>
        <v>0</v>
      </c>
      <c r="K19" s="59" t="s">
        <v>317</v>
      </c>
      <c r="L19" s="60">
        <v>48134058</v>
      </c>
      <c r="M19" s="12">
        <v>0</v>
      </c>
      <c r="N19" s="12">
        <v>0</v>
      </c>
      <c r="O19" s="12">
        <v>0</v>
      </c>
      <c r="P19" s="12">
        <v>0</v>
      </c>
      <c r="Q19" s="12">
        <f t="shared" si="2"/>
        <v>0</v>
      </c>
      <c r="R19" s="36">
        <v>0</v>
      </c>
      <c r="S19" s="143">
        <v>0</v>
      </c>
      <c r="T19" s="36">
        <f t="shared" si="3"/>
        <v>0</v>
      </c>
      <c r="U19" s="59" t="s">
        <v>317</v>
      </c>
      <c r="V19" s="60">
        <v>48134058</v>
      </c>
      <c r="W19" s="12">
        <v>0</v>
      </c>
      <c r="X19" s="12">
        <v>0</v>
      </c>
      <c r="Y19" s="12">
        <v>0</v>
      </c>
      <c r="Z19" s="12">
        <v>0</v>
      </c>
      <c r="AA19" s="12">
        <f t="shared" si="4"/>
        <v>0</v>
      </c>
      <c r="AB19" s="36">
        <v>0</v>
      </c>
      <c r="AC19" s="143">
        <v>0</v>
      </c>
      <c r="AD19" s="36">
        <f t="shared" si="5"/>
        <v>0</v>
      </c>
      <c r="AE19" s="59" t="s">
        <v>317</v>
      </c>
      <c r="AF19" s="60">
        <v>48134058</v>
      </c>
      <c r="AG19" s="12">
        <v>9618</v>
      </c>
      <c r="AH19" s="12">
        <v>150</v>
      </c>
      <c r="AI19" s="12">
        <v>3660</v>
      </c>
      <c r="AJ19" s="12">
        <v>464</v>
      </c>
      <c r="AK19" s="12">
        <f t="shared" si="6"/>
        <v>13892</v>
      </c>
      <c r="AL19" s="36">
        <v>45</v>
      </c>
      <c r="AM19" s="143">
        <v>3405</v>
      </c>
      <c r="AN19" s="36">
        <f t="shared" si="7"/>
        <v>17297</v>
      </c>
      <c r="AO19" s="59" t="s">
        <v>317</v>
      </c>
      <c r="AP19" s="60">
        <v>48134058</v>
      </c>
      <c r="AQ19" s="12">
        <v>0</v>
      </c>
      <c r="AR19" s="12">
        <v>0</v>
      </c>
      <c r="AS19" s="12">
        <v>0</v>
      </c>
      <c r="AT19" s="12">
        <v>0</v>
      </c>
      <c r="AU19" s="12">
        <f t="shared" si="8"/>
        <v>0</v>
      </c>
      <c r="AV19" s="36">
        <v>0</v>
      </c>
      <c r="AW19" s="143">
        <v>0</v>
      </c>
      <c r="AX19" s="36">
        <f t="shared" si="9"/>
        <v>0</v>
      </c>
      <c r="AY19" s="59" t="s">
        <v>317</v>
      </c>
      <c r="AZ19" s="60">
        <v>48134058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36">
        <v>0</v>
      </c>
      <c r="BG19" s="143">
        <v>0</v>
      </c>
      <c r="BH19" s="36">
        <v>0</v>
      </c>
      <c r="BI19" s="59" t="s">
        <v>317</v>
      </c>
      <c r="BJ19" s="60">
        <v>48134058</v>
      </c>
      <c r="BK19" s="12">
        <v>335</v>
      </c>
      <c r="BL19" s="12">
        <v>0</v>
      </c>
      <c r="BM19" s="12">
        <v>120</v>
      </c>
      <c r="BN19" s="12">
        <v>0</v>
      </c>
      <c r="BO19" s="12">
        <v>455</v>
      </c>
      <c r="BP19" s="36">
        <v>1.3</v>
      </c>
      <c r="BQ19" s="143">
        <v>0</v>
      </c>
      <c r="BR19" s="36">
        <v>455</v>
      </c>
      <c r="BS19" s="59" t="s">
        <v>317</v>
      </c>
      <c r="BT19" s="61">
        <v>48134058</v>
      </c>
      <c r="BU19" s="12">
        <f t="shared" si="10"/>
        <v>9953</v>
      </c>
      <c r="BV19" s="12">
        <f t="shared" si="11"/>
        <v>150</v>
      </c>
      <c r="BW19" s="12">
        <f t="shared" si="12"/>
        <v>3780</v>
      </c>
      <c r="BX19" s="12">
        <f t="shared" si="13"/>
        <v>464</v>
      </c>
      <c r="BY19" s="12">
        <f t="shared" si="14"/>
        <v>14347</v>
      </c>
      <c r="BZ19" s="36">
        <f t="shared" si="15"/>
        <v>46.3</v>
      </c>
      <c r="CA19" s="143">
        <f t="shared" si="16"/>
        <v>3405</v>
      </c>
      <c r="CB19" s="12"/>
      <c r="CC19" s="12">
        <f t="shared" si="17"/>
        <v>3405</v>
      </c>
      <c r="CD19" s="36">
        <f t="shared" si="18"/>
        <v>17752</v>
      </c>
    </row>
    <row r="20" spans="1:82" ht="12.75">
      <c r="A20" s="59" t="s">
        <v>318</v>
      </c>
      <c r="B20" s="60">
        <v>70845964</v>
      </c>
      <c r="C20" s="12">
        <v>0</v>
      </c>
      <c r="D20" s="12">
        <v>0</v>
      </c>
      <c r="E20" s="12">
        <v>0</v>
      </c>
      <c r="F20" s="12">
        <v>0</v>
      </c>
      <c r="G20" s="12">
        <f t="shared" si="0"/>
        <v>0</v>
      </c>
      <c r="H20" s="36">
        <v>0</v>
      </c>
      <c r="I20" s="143"/>
      <c r="J20" s="36">
        <f t="shared" si="1"/>
        <v>0</v>
      </c>
      <c r="K20" s="59" t="s">
        <v>318</v>
      </c>
      <c r="L20" s="60">
        <v>70845964</v>
      </c>
      <c r="M20" s="12">
        <v>7032</v>
      </c>
      <c r="N20" s="12">
        <v>0</v>
      </c>
      <c r="O20" s="12">
        <v>2633</v>
      </c>
      <c r="P20" s="12">
        <v>190</v>
      </c>
      <c r="Q20" s="12">
        <f t="shared" si="2"/>
        <v>9855</v>
      </c>
      <c r="R20" s="36">
        <v>30</v>
      </c>
      <c r="S20" s="143">
        <v>1361</v>
      </c>
      <c r="T20" s="36">
        <f t="shared" si="3"/>
        <v>11216</v>
      </c>
      <c r="U20" s="59" t="s">
        <v>318</v>
      </c>
      <c r="V20" s="60">
        <v>70845964</v>
      </c>
      <c r="W20" s="12">
        <v>0</v>
      </c>
      <c r="X20" s="12">
        <v>0</v>
      </c>
      <c r="Y20" s="12">
        <v>0</v>
      </c>
      <c r="Z20" s="12">
        <v>0</v>
      </c>
      <c r="AA20" s="12">
        <f t="shared" si="4"/>
        <v>0</v>
      </c>
      <c r="AB20" s="36">
        <v>0</v>
      </c>
      <c r="AC20" s="143">
        <v>0</v>
      </c>
      <c r="AD20" s="36">
        <f t="shared" si="5"/>
        <v>0</v>
      </c>
      <c r="AE20" s="59" t="s">
        <v>318</v>
      </c>
      <c r="AF20" s="60">
        <v>70845964</v>
      </c>
      <c r="AG20" s="12">
        <v>0</v>
      </c>
      <c r="AH20" s="12">
        <v>0</v>
      </c>
      <c r="AI20" s="12">
        <v>0</v>
      </c>
      <c r="AJ20" s="12">
        <v>0</v>
      </c>
      <c r="AK20" s="12">
        <f t="shared" si="6"/>
        <v>0</v>
      </c>
      <c r="AL20" s="36">
        <v>0</v>
      </c>
      <c r="AM20" s="143">
        <v>0</v>
      </c>
      <c r="AN20" s="36">
        <f t="shared" si="7"/>
        <v>0</v>
      </c>
      <c r="AO20" s="59" t="s">
        <v>318</v>
      </c>
      <c r="AP20" s="60">
        <v>70845964</v>
      </c>
      <c r="AQ20" s="12">
        <v>0</v>
      </c>
      <c r="AR20" s="12">
        <v>0</v>
      </c>
      <c r="AS20" s="12">
        <v>0</v>
      </c>
      <c r="AT20" s="12">
        <v>0</v>
      </c>
      <c r="AU20" s="12">
        <f t="shared" si="8"/>
        <v>0</v>
      </c>
      <c r="AV20" s="36">
        <v>0</v>
      </c>
      <c r="AW20" s="143">
        <v>0</v>
      </c>
      <c r="AX20" s="36">
        <f t="shared" si="9"/>
        <v>0</v>
      </c>
      <c r="AY20" s="59" t="s">
        <v>318</v>
      </c>
      <c r="AZ20" s="60">
        <v>70845964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36">
        <v>0</v>
      </c>
      <c r="BG20" s="143">
        <v>0</v>
      </c>
      <c r="BH20" s="36">
        <v>0</v>
      </c>
      <c r="BI20" s="59" t="s">
        <v>318</v>
      </c>
      <c r="BJ20" s="60">
        <v>70845964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36">
        <v>0</v>
      </c>
      <c r="BQ20" s="143">
        <v>0</v>
      </c>
      <c r="BR20" s="36">
        <v>0</v>
      </c>
      <c r="BS20" s="59" t="s">
        <v>318</v>
      </c>
      <c r="BT20" s="61">
        <v>70845964</v>
      </c>
      <c r="BU20" s="12">
        <f t="shared" si="10"/>
        <v>7032</v>
      </c>
      <c r="BV20" s="12">
        <f t="shared" si="11"/>
        <v>0</v>
      </c>
      <c r="BW20" s="12">
        <f t="shared" si="12"/>
        <v>2633</v>
      </c>
      <c r="BX20" s="12">
        <f t="shared" si="13"/>
        <v>190</v>
      </c>
      <c r="BY20" s="12">
        <f t="shared" si="14"/>
        <v>9855</v>
      </c>
      <c r="BZ20" s="36">
        <f t="shared" si="15"/>
        <v>30</v>
      </c>
      <c r="CA20" s="143">
        <f t="shared" si="16"/>
        <v>1361</v>
      </c>
      <c r="CB20" s="12"/>
      <c r="CC20" s="12">
        <f t="shared" si="17"/>
        <v>1361</v>
      </c>
      <c r="CD20" s="36">
        <f t="shared" si="18"/>
        <v>11216</v>
      </c>
    </row>
    <row r="21" spans="1:82" ht="12.75">
      <c r="A21" s="59" t="s">
        <v>319</v>
      </c>
      <c r="B21" s="60">
        <v>70107084</v>
      </c>
      <c r="C21" s="12">
        <v>0</v>
      </c>
      <c r="D21" s="12">
        <v>0</v>
      </c>
      <c r="E21" s="12">
        <v>0</v>
      </c>
      <c r="F21" s="12">
        <v>0</v>
      </c>
      <c r="G21" s="12">
        <f t="shared" si="0"/>
        <v>0</v>
      </c>
      <c r="H21" s="36">
        <v>0</v>
      </c>
      <c r="I21" s="143"/>
      <c r="J21" s="36">
        <f t="shared" si="1"/>
        <v>0</v>
      </c>
      <c r="K21" s="59" t="s">
        <v>319</v>
      </c>
      <c r="L21" s="60">
        <v>70107084</v>
      </c>
      <c r="M21" s="12">
        <v>7861</v>
      </c>
      <c r="N21" s="12">
        <v>33</v>
      </c>
      <c r="O21" s="12">
        <v>2954</v>
      </c>
      <c r="P21" s="12">
        <v>225</v>
      </c>
      <c r="Q21" s="12">
        <f t="shared" si="2"/>
        <v>11073</v>
      </c>
      <c r="R21" s="36">
        <v>33.9</v>
      </c>
      <c r="S21" s="143">
        <v>1429</v>
      </c>
      <c r="T21" s="36">
        <f t="shared" si="3"/>
        <v>12502</v>
      </c>
      <c r="U21" s="59" t="s">
        <v>319</v>
      </c>
      <c r="V21" s="60">
        <v>70107084</v>
      </c>
      <c r="W21" s="12">
        <v>0</v>
      </c>
      <c r="X21" s="12">
        <v>0</v>
      </c>
      <c r="Y21" s="12">
        <v>0</v>
      </c>
      <c r="Z21" s="12">
        <v>0</v>
      </c>
      <c r="AA21" s="12">
        <f t="shared" si="4"/>
        <v>0</v>
      </c>
      <c r="AB21" s="36">
        <v>0</v>
      </c>
      <c r="AC21" s="143">
        <v>0</v>
      </c>
      <c r="AD21" s="36">
        <f t="shared" si="5"/>
        <v>0</v>
      </c>
      <c r="AE21" s="59" t="s">
        <v>319</v>
      </c>
      <c r="AF21" s="60">
        <v>70107084</v>
      </c>
      <c r="AG21" s="12">
        <v>0</v>
      </c>
      <c r="AH21" s="12">
        <v>0</v>
      </c>
      <c r="AI21" s="12">
        <v>0</v>
      </c>
      <c r="AJ21" s="12">
        <v>0</v>
      </c>
      <c r="AK21" s="12">
        <f t="shared" si="6"/>
        <v>0</v>
      </c>
      <c r="AL21" s="36">
        <v>0</v>
      </c>
      <c r="AM21" s="143">
        <v>0</v>
      </c>
      <c r="AN21" s="36">
        <f t="shared" si="7"/>
        <v>0</v>
      </c>
      <c r="AO21" s="59" t="s">
        <v>319</v>
      </c>
      <c r="AP21" s="60">
        <v>70107084</v>
      </c>
      <c r="AQ21" s="12">
        <v>0</v>
      </c>
      <c r="AR21" s="12">
        <v>0</v>
      </c>
      <c r="AS21" s="12">
        <v>0</v>
      </c>
      <c r="AT21" s="12">
        <v>0</v>
      </c>
      <c r="AU21" s="12">
        <f t="shared" si="8"/>
        <v>0</v>
      </c>
      <c r="AV21" s="36">
        <v>0</v>
      </c>
      <c r="AW21" s="143">
        <v>0</v>
      </c>
      <c r="AX21" s="36">
        <f t="shared" si="9"/>
        <v>0</v>
      </c>
      <c r="AY21" s="59" t="s">
        <v>319</v>
      </c>
      <c r="AZ21" s="60">
        <v>70107084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36">
        <v>0</v>
      </c>
      <c r="BG21" s="143">
        <v>0</v>
      </c>
      <c r="BH21" s="36">
        <v>0</v>
      </c>
      <c r="BI21" s="59" t="s">
        <v>319</v>
      </c>
      <c r="BJ21" s="60">
        <v>70107084</v>
      </c>
      <c r="BK21" s="12">
        <v>832</v>
      </c>
      <c r="BL21" s="12">
        <v>0</v>
      </c>
      <c r="BM21" s="12">
        <v>311</v>
      </c>
      <c r="BN21" s="12">
        <v>0</v>
      </c>
      <c r="BO21" s="12">
        <v>1143</v>
      </c>
      <c r="BP21" s="36">
        <v>3</v>
      </c>
      <c r="BQ21" s="143">
        <v>0</v>
      </c>
      <c r="BR21" s="36">
        <v>1143</v>
      </c>
      <c r="BS21" s="59" t="s">
        <v>319</v>
      </c>
      <c r="BT21" s="61">
        <v>70107084</v>
      </c>
      <c r="BU21" s="12">
        <f t="shared" si="10"/>
        <v>8693</v>
      </c>
      <c r="BV21" s="12">
        <f t="shared" si="11"/>
        <v>33</v>
      </c>
      <c r="BW21" s="12">
        <f t="shared" si="12"/>
        <v>3265</v>
      </c>
      <c r="BX21" s="12">
        <f t="shared" si="13"/>
        <v>225</v>
      </c>
      <c r="BY21" s="12">
        <f t="shared" si="14"/>
        <v>12216</v>
      </c>
      <c r="BZ21" s="36">
        <f t="shared" si="15"/>
        <v>36.9</v>
      </c>
      <c r="CA21" s="143">
        <f t="shared" si="16"/>
        <v>1429</v>
      </c>
      <c r="CB21" s="12"/>
      <c r="CC21" s="12">
        <f t="shared" si="17"/>
        <v>1429</v>
      </c>
      <c r="CD21" s="36">
        <f t="shared" si="18"/>
        <v>13645</v>
      </c>
    </row>
    <row r="22" spans="1:82" ht="12.75">
      <c r="A22" s="59" t="s">
        <v>320</v>
      </c>
      <c r="B22" s="60">
        <v>67774172</v>
      </c>
      <c r="C22" s="12">
        <v>0</v>
      </c>
      <c r="D22" s="12">
        <v>0</v>
      </c>
      <c r="E22" s="12">
        <v>0</v>
      </c>
      <c r="F22" s="12">
        <v>0</v>
      </c>
      <c r="G22" s="12">
        <f t="shared" si="0"/>
        <v>0</v>
      </c>
      <c r="H22" s="36">
        <v>0</v>
      </c>
      <c r="I22" s="143"/>
      <c r="J22" s="36">
        <f t="shared" si="1"/>
        <v>0</v>
      </c>
      <c r="K22" s="59" t="s">
        <v>320</v>
      </c>
      <c r="L22" s="60">
        <v>67774172</v>
      </c>
      <c r="M22" s="12">
        <v>9370</v>
      </c>
      <c r="N22" s="12">
        <v>60</v>
      </c>
      <c r="O22" s="12">
        <v>3526</v>
      </c>
      <c r="P22" s="12">
        <v>215</v>
      </c>
      <c r="Q22" s="12">
        <f t="shared" si="2"/>
        <v>13171</v>
      </c>
      <c r="R22" s="36">
        <v>38.8</v>
      </c>
      <c r="S22" s="143">
        <v>1180</v>
      </c>
      <c r="T22" s="36">
        <f t="shared" si="3"/>
        <v>14351</v>
      </c>
      <c r="U22" s="59" t="s">
        <v>320</v>
      </c>
      <c r="V22" s="60">
        <v>67774172</v>
      </c>
      <c r="W22" s="12">
        <v>0</v>
      </c>
      <c r="X22" s="12">
        <v>0</v>
      </c>
      <c r="Y22" s="12">
        <v>0</v>
      </c>
      <c r="Z22" s="12">
        <v>0</v>
      </c>
      <c r="AA22" s="12">
        <f t="shared" si="4"/>
        <v>0</v>
      </c>
      <c r="AB22" s="36">
        <v>0</v>
      </c>
      <c r="AC22" s="143">
        <v>0</v>
      </c>
      <c r="AD22" s="36">
        <f t="shared" si="5"/>
        <v>0</v>
      </c>
      <c r="AE22" s="59" t="s">
        <v>320</v>
      </c>
      <c r="AF22" s="60">
        <v>67774172</v>
      </c>
      <c r="AG22" s="12">
        <v>0</v>
      </c>
      <c r="AH22" s="12">
        <v>0</v>
      </c>
      <c r="AI22" s="12">
        <v>0</v>
      </c>
      <c r="AJ22" s="12">
        <v>0</v>
      </c>
      <c r="AK22" s="12">
        <f t="shared" si="6"/>
        <v>0</v>
      </c>
      <c r="AL22" s="36">
        <v>0</v>
      </c>
      <c r="AM22" s="143">
        <v>0</v>
      </c>
      <c r="AN22" s="36">
        <f t="shared" si="7"/>
        <v>0</v>
      </c>
      <c r="AO22" s="59" t="s">
        <v>320</v>
      </c>
      <c r="AP22" s="60">
        <v>67774172</v>
      </c>
      <c r="AQ22" s="12">
        <v>0</v>
      </c>
      <c r="AR22" s="12">
        <v>0</v>
      </c>
      <c r="AS22" s="12">
        <v>0</v>
      </c>
      <c r="AT22" s="12">
        <v>0</v>
      </c>
      <c r="AU22" s="12">
        <f t="shared" si="8"/>
        <v>0</v>
      </c>
      <c r="AV22" s="36">
        <v>0</v>
      </c>
      <c r="AW22" s="143">
        <v>0</v>
      </c>
      <c r="AX22" s="36">
        <f t="shared" si="9"/>
        <v>0</v>
      </c>
      <c r="AY22" s="59" t="s">
        <v>320</v>
      </c>
      <c r="AZ22" s="60">
        <v>67774172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36">
        <v>0</v>
      </c>
      <c r="BG22" s="143">
        <v>0</v>
      </c>
      <c r="BH22" s="36">
        <v>0</v>
      </c>
      <c r="BI22" s="59" t="s">
        <v>320</v>
      </c>
      <c r="BJ22" s="60">
        <v>67774172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36">
        <v>0</v>
      </c>
      <c r="BQ22" s="143">
        <v>0</v>
      </c>
      <c r="BR22" s="36">
        <v>0</v>
      </c>
      <c r="BS22" s="59" t="s">
        <v>320</v>
      </c>
      <c r="BT22" s="61">
        <v>67774172</v>
      </c>
      <c r="BU22" s="12">
        <f t="shared" si="10"/>
        <v>9370</v>
      </c>
      <c r="BV22" s="12">
        <f t="shared" si="11"/>
        <v>60</v>
      </c>
      <c r="BW22" s="12">
        <f t="shared" si="12"/>
        <v>3526</v>
      </c>
      <c r="BX22" s="12">
        <f t="shared" si="13"/>
        <v>215</v>
      </c>
      <c r="BY22" s="12">
        <f t="shared" si="14"/>
        <v>13171</v>
      </c>
      <c r="BZ22" s="36">
        <f t="shared" si="15"/>
        <v>38.8</v>
      </c>
      <c r="CA22" s="143">
        <f t="shared" si="16"/>
        <v>1180</v>
      </c>
      <c r="CB22" s="12"/>
      <c r="CC22" s="12">
        <f t="shared" si="17"/>
        <v>1180</v>
      </c>
      <c r="CD22" s="36">
        <f t="shared" si="18"/>
        <v>14351</v>
      </c>
    </row>
    <row r="23" spans="1:82" ht="12.75">
      <c r="A23" s="59" t="s">
        <v>321</v>
      </c>
      <c r="B23" s="60">
        <v>70840237</v>
      </c>
      <c r="C23" s="12">
        <v>0</v>
      </c>
      <c r="D23" s="12">
        <v>0</v>
      </c>
      <c r="E23" s="12">
        <v>0</v>
      </c>
      <c r="F23" s="12">
        <v>0</v>
      </c>
      <c r="G23" s="12">
        <f t="shared" si="0"/>
        <v>0</v>
      </c>
      <c r="H23" s="36">
        <v>0</v>
      </c>
      <c r="I23" s="143"/>
      <c r="J23" s="36">
        <f t="shared" si="1"/>
        <v>0</v>
      </c>
      <c r="K23" s="59" t="s">
        <v>321</v>
      </c>
      <c r="L23" s="60">
        <v>70840237</v>
      </c>
      <c r="M23" s="12">
        <v>3388</v>
      </c>
      <c r="N23" s="12">
        <v>60</v>
      </c>
      <c r="O23" s="12">
        <v>1286</v>
      </c>
      <c r="P23" s="12">
        <v>192</v>
      </c>
      <c r="Q23" s="12">
        <f t="shared" si="2"/>
        <v>4926</v>
      </c>
      <c r="R23" s="36">
        <v>14.2</v>
      </c>
      <c r="S23" s="143">
        <v>718</v>
      </c>
      <c r="T23" s="36">
        <f t="shared" si="3"/>
        <v>5644</v>
      </c>
      <c r="U23" s="59" t="s">
        <v>321</v>
      </c>
      <c r="V23" s="60">
        <v>70840237</v>
      </c>
      <c r="W23" s="12">
        <v>0</v>
      </c>
      <c r="X23" s="12">
        <v>0</v>
      </c>
      <c r="Y23" s="12">
        <v>0</v>
      </c>
      <c r="Z23" s="12">
        <v>0</v>
      </c>
      <c r="AA23" s="12">
        <f t="shared" si="4"/>
        <v>0</v>
      </c>
      <c r="AB23" s="36">
        <v>0</v>
      </c>
      <c r="AC23" s="143">
        <v>0</v>
      </c>
      <c r="AD23" s="36">
        <f t="shared" si="5"/>
        <v>0</v>
      </c>
      <c r="AE23" s="59" t="s">
        <v>321</v>
      </c>
      <c r="AF23" s="60">
        <v>70840237</v>
      </c>
      <c r="AG23" s="12">
        <v>0</v>
      </c>
      <c r="AH23" s="12">
        <v>0</v>
      </c>
      <c r="AI23" s="12">
        <v>0</v>
      </c>
      <c r="AJ23" s="12">
        <v>0</v>
      </c>
      <c r="AK23" s="12">
        <f t="shared" si="6"/>
        <v>0</v>
      </c>
      <c r="AL23" s="36">
        <v>0</v>
      </c>
      <c r="AM23" s="143">
        <v>0</v>
      </c>
      <c r="AN23" s="36">
        <f t="shared" si="7"/>
        <v>0</v>
      </c>
      <c r="AO23" s="59" t="s">
        <v>321</v>
      </c>
      <c r="AP23" s="60">
        <v>70840237</v>
      </c>
      <c r="AQ23" s="12">
        <v>0</v>
      </c>
      <c r="AR23" s="12">
        <v>0</v>
      </c>
      <c r="AS23" s="12">
        <v>0</v>
      </c>
      <c r="AT23" s="12">
        <v>0</v>
      </c>
      <c r="AU23" s="12">
        <f t="shared" si="8"/>
        <v>0</v>
      </c>
      <c r="AV23" s="36">
        <v>0</v>
      </c>
      <c r="AW23" s="143">
        <v>0</v>
      </c>
      <c r="AX23" s="36">
        <f t="shared" si="9"/>
        <v>0</v>
      </c>
      <c r="AY23" s="59" t="s">
        <v>321</v>
      </c>
      <c r="AZ23" s="60">
        <v>70840237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36">
        <v>0</v>
      </c>
      <c r="BG23" s="143">
        <v>0</v>
      </c>
      <c r="BH23" s="36">
        <v>0</v>
      </c>
      <c r="BI23" s="59" t="s">
        <v>321</v>
      </c>
      <c r="BJ23" s="60">
        <v>70840237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36">
        <v>0</v>
      </c>
      <c r="BQ23" s="143">
        <v>0</v>
      </c>
      <c r="BR23" s="36">
        <v>0</v>
      </c>
      <c r="BS23" s="59" t="s">
        <v>321</v>
      </c>
      <c r="BT23" s="61">
        <v>70840237</v>
      </c>
      <c r="BU23" s="12">
        <f t="shared" si="10"/>
        <v>3388</v>
      </c>
      <c r="BV23" s="12">
        <f t="shared" si="11"/>
        <v>60</v>
      </c>
      <c r="BW23" s="12">
        <f t="shared" si="12"/>
        <v>1286</v>
      </c>
      <c r="BX23" s="12">
        <f t="shared" si="13"/>
        <v>192</v>
      </c>
      <c r="BY23" s="12">
        <f t="shared" si="14"/>
        <v>4926</v>
      </c>
      <c r="BZ23" s="36">
        <f t="shared" si="15"/>
        <v>14.2</v>
      </c>
      <c r="CA23" s="143">
        <f t="shared" si="16"/>
        <v>718</v>
      </c>
      <c r="CB23" s="12"/>
      <c r="CC23" s="12">
        <f t="shared" si="17"/>
        <v>718</v>
      </c>
      <c r="CD23" s="36">
        <f t="shared" si="18"/>
        <v>5644</v>
      </c>
    </row>
    <row r="24" spans="1:82" ht="12.75">
      <c r="A24" s="59" t="s">
        <v>322</v>
      </c>
      <c r="B24" s="60">
        <v>60461683</v>
      </c>
      <c r="C24" s="12">
        <v>0</v>
      </c>
      <c r="D24" s="12">
        <v>0</v>
      </c>
      <c r="E24" s="12">
        <v>0</v>
      </c>
      <c r="F24" s="12">
        <v>0</v>
      </c>
      <c r="G24" s="12">
        <f t="shared" si="0"/>
        <v>0</v>
      </c>
      <c r="H24" s="36">
        <v>0</v>
      </c>
      <c r="I24" s="143"/>
      <c r="J24" s="36">
        <f t="shared" si="1"/>
        <v>0</v>
      </c>
      <c r="K24" s="59" t="s">
        <v>322</v>
      </c>
      <c r="L24" s="60">
        <v>60461683</v>
      </c>
      <c r="M24" s="12">
        <v>5626</v>
      </c>
      <c r="N24" s="12">
        <v>20</v>
      </c>
      <c r="O24" s="12">
        <v>2110</v>
      </c>
      <c r="P24" s="12">
        <v>205</v>
      </c>
      <c r="Q24" s="12">
        <f t="shared" si="2"/>
        <v>7961</v>
      </c>
      <c r="R24" s="36">
        <v>23.2</v>
      </c>
      <c r="S24" s="143">
        <v>545</v>
      </c>
      <c r="T24" s="36">
        <f t="shared" si="3"/>
        <v>8506</v>
      </c>
      <c r="U24" s="59" t="s">
        <v>322</v>
      </c>
      <c r="V24" s="60">
        <v>60461683</v>
      </c>
      <c r="W24" s="12">
        <v>0</v>
      </c>
      <c r="X24" s="12">
        <v>0</v>
      </c>
      <c r="Y24" s="12">
        <v>0</v>
      </c>
      <c r="Z24" s="12">
        <v>0</v>
      </c>
      <c r="AA24" s="12">
        <f t="shared" si="4"/>
        <v>0</v>
      </c>
      <c r="AB24" s="36">
        <v>0</v>
      </c>
      <c r="AC24" s="143">
        <v>0</v>
      </c>
      <c r="AD24" s="36">
        <f t="shared" si="5"/>
        <v>0</v>
      </c>
      <c r="AE24" s="59" t="s">
        <v>322</v>
      </c>
      <c r="AF24" s="60">
        <v>60461683</v>
      </c>
      <c r="AG24" s="12">
        <v>0</v>
      </c>
      <c r="AH24" s="12">
        <v>0</v>
      </c>
      <c r="AI24" s="12">
        <v>0</v>
      </c>
      <c r="AJ24" s="12">
        <v>0</v>
      </c>
      <c r="AK24" s="12">
        <f t="shared" si="6"/>
        <v>0</v>
      </c>
      <c r="AL24" s="36">
        <v>0</v>
      </c>
      <c r="AM24" s="143">
        <v>0</v>
      </c>
      <c r="AN24" s="36">
        <f t="shared" si="7"/>
        <v>0</v>
      </c>
      <c r="AO24" s="59" t="s">
        <v>322</v>
      </c>
      <c r="AP24" s="60">
        <v>60461683</v>
      </c>
      <c r="AQ24" s="12">
        <v>0</v>
      </c>
      <c r="AR24" s="12">
        <v>0</v>
      </c>
      <c r="AS24" s="12">
        <v>0</v>
      </c>
      <c r="AT24" s="12">
        <v>0</v>
      </c>
      <c r="AU24" s="12">
        <f t="shared" si="8"/>
        <v>0</v>
      </c>
      <c r="AV24" s="36">
        <v>0</v>
      </c>
      <c r="AW24" s="143">
        <v>0</v>
      </c>
      <c r="AX24" s="36">
        <f t="shared" si="9"/>
        <v>0</v>
      </c>
      <c r="AY24" s="59" t="s">
        <v>322</v>
      </c>
      <c r="AZ24" s="60">
        <v>60461683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36">
        <v>0</v>
      </c>
      <c r="BG24" s="143">
        <v>0</v>
      </c>
      <c r="BH24" s="36">
        <v>0</v>
      </c>
      <c r="BI24" s="59" t="s">
        <v>322</v>
      </c>
      <c r="BJ24" s="60">
        <v>60461683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36">
        <v>0</v>
      </c>
      <c r="BQ24" s="143">
        <v>0</v>
      </c>
      <c r="BR24" s="36">
        <v>0</v>
      </c>
      <c r="BS24" s="59" t="s">
        <v>322</v>
      </c>
      <c r="BT24" s="61">
        <v>60461683</v>
      </c>
      <c r="BU24" s="12">
        <f t="shared" si="10"/>
        <v>5626</v>
      </c>
      <c r="BV24" s="12">
        <f t="shared" si="11"/>
        <v>20</v>
      </c>
      <c r="BW24" s="12">
        <f t="shared" si="12"/>
        <v>2110</v>
      </c>
      <c r="BX24" s="12">
        <f t="shared" si="13"/>
        <v>205</v>
      </c>
      <c r="BY24" s="12">
        <f t="shared" si="14"/>
        <v>7961</v>
      </c>
      <c r="BZ24" s="36">
        <f t="shared" si="15"/>
        <v>23.2</v>
      </c>
      <c r="CA24" s="143">
        <f t="shared" si="16"/>
        <v>545</v>
      </c>
      <c r="CB24" s="12"/>
      <c r="CC24" s="12">
        <f t="shared" si="17"/>
        <v>545</v>
      </c>
      <c r="CD24" s="36">
        <f t="shared" si="18"/>
        <v>8506</v>
      </c>
    </row>
    <row r="25" spans="1:82" ht="12.75">
      <c r="A25" s="59" t="s">
        <v>323</v>
      </c>
      <c r="B25" s="60">
        <v>61386901</v>
      </c>
      <c r="C25" s="12">
        <v>0</v>
      </c>
      <c r="D25" s="12">
        <v>0</v>
      </c>
      <c r="E25" s="12">
        <v>0</v>
      </c>
      <c r="F25" s="12">
        <v>0</v>
      </c>
      <c r="G25" s="12">
        <f t="shared" si="0"/>
        <v>0</v>
      </c>
      <c r="H25" s="36">
        <v>0</v>
      </c>
      <c r="I25" s="143"/>
      <c r="J25" s="36">
        <f t="shared" si="1"/>
        <v>0</v>
      </c>
      <c r="K25" s="59" t="s">
        <v>323</v>
      </c>
      <c r="L25" s="60">
        <v>61386901</v>
      </c>
      <c r="M25" s="12">
        <v>0</v>
      </c>
      <c r="N25" s="12">
        <v>0</v>
      </c>
      <c r="O25" s="12">
        <v>0</v>
      </c>
      <c r="P25" s="12">
        <v>0</v>
      </c>
      <c r="Q25" s="12">
        <f t="shared" si="2"/>
        <v>0</v>
      </c>
      <c r="R25" s="36">
        <v>0</v>
      </c>
      <c r="S25" s="143">
        <v>0</v>
      </c>
      <c r="T25" s="36">
        <f t="shared" si="3"/>
        <v>0</v>
      </c>
      <c r="U25" s="59" t="s">
        <v>323</v>
      </c>
      <c r="V25" s="60">
        <v>61386901</v>
      </c>
      <c r="W25" s="12">
        <v>0</v>
      </c>
      <c r="X25" s="12">
        <v>0</v>
      </c>
      <c r="Y25" s="12">
        <v>0</v>
      </c>
      <c r="Z25" s="12">
        <v>0</v>
      </c>
      <c r="AA25" s="12">
        <f t="shared" si="4"/>
        <v>0</v>
      </c>
      <c r="AB25" s="36">
        <v>0</v>
      </c>
      <c r="AC25" s="143">
        <v>0</v>
      </c>
      <c r="AD25" s="36">
        <f t="shared" si="5"/>
        <v>0</v>
      </c>
      <c r="AE25" s="59" t="s">
        <v>323</v>
      </c>
      <c r="AF25" s="60">
        <v>61386901</v>
      </c>
      <c r="AG25" s="12">
        <v>0</v>
      </c>
      <c r="AH25" s="12">
        <v>0</v>
      </c>
      <c r="AI25" s="12">
        <v>0</v>
      </c>
      <c r="AJ25" s="12">
        <v>0</v>
      </c>
      <c r="AK25" s="12">
        <f t="shared" si="6"/>
        <v>0</v>
      </c>
      <c r="AL25" s="36">
        <v>0</v>
      </c>
      <c r="AM25" s="143">
        <v>0</v>
      </c>
      <c r="AN25" s="36">
        <f t="shared" si="7"/>
        <v>0</v>
      </c>
      <c r="AO25" s="59" t="s">
        <v>323</v>
      </c>
      <c r="AP25" s="60">
        <v>61386901</v>
      </c>
      <c r="AQ25" s="12">
        <v>7853</v>
      </c>
      <c r="AR25" s="12">
        <v>60</v>
      </c>
      <c r="AS25" s="12">
        <v>2962</v>
      </c>
      <c r="AT25" s="12">
        <v>942</v>
      </c>
      <c r="AU25" s="12">
        <f t="shared" si="8"/>
        <v>11817</v>
      </c>
      <c r="AV25" s="36">
        <v>33.2</v>
      </c>
      <c r="AW25" s="143">
        <v>2592</v>
      </c>
      <c r="AX25" s="36">
        <f t="shared" si="9"/>
        <v>14409</v>
      </c>
      <c r="AY25" s="59" t="s">
        <v>323</v>
      </c>
      <c r="AZ25" s="60">
        <v>61386901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36">
        <v>0</v>
      </c>
      <c r="BG25" s="143">
        <v>0</v>
      </c>
      <c r="BH25" s="36">
        <v>0</v>
      </c>
      <c r="BI25" s="59" t="s">
        <v>323</v>
      </c>
      <c r="BJ25" s="60">
        <v>61386901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36">
        <v>0</v>
      </c>
      <c r="BQ25" s="143">
        <v>0</v>
      </c>
      <c r="BR25" s="36">
        <v>0</v>
      </c>
      <c r="BS25" s="59" t="s">
        <v>323</v>
      </c>
      <c r="BT25" s="61">
        <v>61386901</v>
      </c>
      <c r="BU25" s="12">
        <f t="shared" si="10"/>
        <v>7853</v>
      </c>
      <c r="BV25" s="12">
        <f t="shared" si="11"/>
        <v>60</v>
      </c>
      <c r="BW25" s="12">
        <f t="shared" si="12"/>
        <v>2962</v>
      </c>
      <c r="BX25" s="12">
        <f t="shared" si="13"/>
        <v>942</v>
      </c>
      <c r="BY25" s="12">
        <f t="shared" si="14"/>
        <v>11817</v>
      </c>
      <c r="BZ25" s="36">
        <f t="shared" si="15"/>
        <v>33.2</v>
      </c>
      <c r="CA25" s="143">
        <f t="shared" si="16"/>
        <v>2592</v>
      </c>
      <c r="CB25" s="12"/>
      <c r="CC25" s="12">
        <f t="shared" si="17"/>
        <v>2592</v>
      </c>
      <c r="CD25" s="36">
        <f t="shared" si="18"/>
        <v>14409</v>
      </c>
    </row>
    <row r="26" spans="1:82" ht="12.75">
      <c r="A26" s="59" t="s">
        <v>324</v>
      </c>
      <c r="B26" s="60">
        <v>68379919</v>
      </c>
      <c r="C26" s="12">
        <v>0</v>
      </c>
      <c r="D26" s="12">
        <v>0</v>
      </c>
      <c r="E26" s="12">
        <v>0</v>
      </c>
      <c r="F26" s="12">
        <v>0</v>
      </c>
      <c r="G26" s="12">
        <f t="shared" si="0"/>
        <v>0</v>
      </c>
      <c r="H26" s="36">
        <v>0</v>
      </c>
      <c r="I26" s="143"/>
      <c r="J26" s="36">
        <f t="shared" si="1"/>
        <v>0</v>
      </c>
      <c r="K26" s="59" t="s">
        <v>324</v>
      </c>
      <c r="L26" s="60">
        <v>68379919</v>
      </c>
      <c r="M26" s="12">
        <v>5549</v>
      </c>
      <c r="N26" s="12">
        <v>60</v>
      </c>
      <c r="O26" s="12">
        <v>2098</v>
      </c>
      <c r="P26" s="12">
        <v>315</v>
      </c>
      <c r="Q26" s="12">
        <f t="shared" si="2"/>
        <v>8022</v>
      </c>
      <c r="R26" s="36">
        <v>25.8</v>
      </c>
      <c r="S26" s="143">
        <v>2152</v>
      </c>
      <c r="T26" s="36">
        <f t="shared" si="3"/>
        <v>10174</v>
      </c>
      <c r="U26" s="59" t="s">
        <v>324</v>
      </c>
      <c r="V26" s="60">
        <v>68379919</v>
      </c>
      <c r="W26" s="12">
        <v>0</v>
      </c>
      <c r="X26" s="12">
        <v>0</v>
      </c>
      <c r="Y26" s="12">
        <v>0</v>
      </c>
      <c r="Z26" s="12">
        <v>0</v>
      </c>
      <c r="AA26" s="12">
        <f t="shared" si="4"/>
        <v>0</v>
      </c>
      <c r="AB26" s="36">
        <v>0</v>
      </c>
      <c r="AC26" s="143">
        <v>0</v>
      </c>
      <c r="AD26" s="36">
        <f t="shared" si="5"/>
        <v>0</v>
      </c>
      <c r="AE26" s="59" t="s">
        <v>324</v>
      </c>
      <c r="AF26" s="60">
        <v>68379919</v>
      </c>
      <c r="AG26" s="12">
        <v>0</v>
      </c>
      <c r="AH26" s="12">
        <v>0</v>
      </c>
      <c r="AI26" s="12">
        <v>0</v>
      </c>
      <c r="AJ26" s="12">
        <v>0</v>
      </c>
      <c r="AK26" s="12">
        <f t="shared" si="6"/>
        <v>0</v>
      </c>
      <c r="AL26" s="36">
        <v>0</v>
      </c>
      <c r="AM26" s="143">
        <v>0</v>
      </c>
      <c r="AN26" s="36">
        <f t="shared" si="7"/>
        <v>0</v>
      </c>
      <c r="AO26" s="59" t="s">
        <v>324</v>
      </c>
      <c r="AP26" s="60">
        <v>68379919</v>
      </c>
      <c r="AQ26" s="12">
        <v>0</v>
      </c>
      <c r="AR26" s="12">
        <v>0</v>
      </c>
      <c r="AS26" s="12">
        <v>0</v>
      </c>
      <c r="AT26" s="12">
        <v>0</v>
      </c>
      <c r="AU26" s="12">
        <f t="shared" si="8"/>
        <v>0</v>
      </c>
      <c r="AV26" s="36">
        <v>0</v>
      </c>
      <c r="AW26" s="143">
        <v>0</v>
      </c>
      <c r="AX26" s="36">
        <f t="shared" si="9"/>
        <v>0</v>
      </c>
      <c r="AY26" s="59" t="s">
        <v>324</v>
      </c>
      <c r="AZ26" s="60">
        <v>68379919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36">
        <v>0</v>
      </c>
      <c r="BG26" s="143">
        <v>0</v>
      </c>
      <c r="BH26" s="36">
        <v>0</v>
      </c>
      <c r="BI26" s="59" t="s">
        <v>324</v>
      </c>
      <c r="BJ26" s="60">
        <v>68379919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36">
        <v>0</v>
      </c>
      <c r="BQ26" s="143">
        <v>0</v>
      </c>
      <c r="BR26" s="36">
        <v>0</v>
      </c>
      <c r="BS26" s="59" t="s">
        <v>324</v>
      </c>
      <c r="BT26" s="61">
        <v>68379919</v>
      </c>
      <c r="BU26" s="12">
        <f t="shared" si="10"/>
        <v>5549</v>
      </c>
      <c r="BV26" s="12">
        <f t="shared" si="11"/>
        <v>60</v>
      </c>
      <c r="BW26" s="12">
        <f t="shared" si="12"/>
        <v>2098</v>
      </c>
      <c r="BX26" s="12">
        <f t="shared" si="13"/>
        <v>315</v>
      </c>
      <c r="BY26" s="12">
        <f t="shared" si="14"/>
        <v>8022</v>
      </c>
      <c r="BZ26" s="36">
        <f t="shared" si="15"/>
        <v>25.8</v>
      </c>
      <c r="CA26" s="143">
        <f t="shared" si="16"/>
        <v>2152</v>
      </c>
      <c r="CB26" s="12"/>
      <c r="CC26" s="12">
        <f t="shared" si="17"/>
        <v>2152</v>
      </c>
      <c r="CD26" s="36">
        <f t="shared" si="18"/>
        <v>10174</v>
      </c>
    </row>
    <row r="27" spans="1:82" ht="12.75">
      <c r="A27" s="59" t="s">
        <v>325</v>
      </c>
      <c r="B27" s="60">
        <v>60461969</v>
      </c>
      <c r="C27" s="12">
        <v>0</v>
      </c>
      <c r="D27" s="12">
        <v>0</v>
      </c>
      <c r="E27" s="12">
        <v>0</v>
      </c>
      <c r="F27" s="12">
        <v>0</v>
      </c>
      <c r="G27" s="12">
        <f t="shared" si="0"/>
        <v>0</v>
      </c>
      <c r="H27" s="36">
        <v>0</v>
      </c>
      <c r="I27" s="143"/>
      <c r="J27" s="36">
        <f t="shared" si="1"/>
        <v>0</v>
      </c>
      <c r="K27" s="59" t="s">
        <v>325</v>
      </c>
      <c r="L27" s="60">
        <v>60461969</v>
      </c>
      <c r="M27" s="12">
        <v>4820</v>
      </c>
      <c r="N27" s="12">
        <v>75</v>
      </c>
      <c r="O27" s="12">
        <v>1830</v>
      </c>
      <c r="P27" s="12">
        <v>180</v>
      </c>
      <c r="Q27" s="12">
        <f t="shared" si="2"/>
        <v>6905</v>
      </c>
      <c r="R27" s="36">
        <v>19.5</v>
      </c>
      <c r="S27" s="143">
        <v>1576</v>
      </c>
      <c r="T27" s="36">
        <f t="shared" si="3"/>
        <v>8481</v>
      </c>
      <c r="U27" s="59" t="s">
        <v>325</v>
      </c>
      <c r="V27" s="60">
        <v>60461969</v>
      </c>
      <c r="W27" s="12">
        <v>0</v>
      </c>
      <c r="X27" s="12">
        <v>0</v>
      </c>
      <c r="Y27" s="12">
        <v>0</v>
      </c>
      <c r="Z27" s="12">
        <v>0</v>
      </c>
      <c r="AA27" s="12">
        <f t="shared" si="4"/>
        <v>0</v>
      </c>
      <c r="AB27" s="36">
        <v>0</v>
      </c>
      <c r="AC27" s="143">
        <v>0</v>
      </c>
      <c r="AD27" s="36">
        <f t="shared" si="5"/>
        <v>0</v>
      </c>
      <c r="AE27" s="59" t="s">
        <v>325</v>
      </c>
      <c r="AF27" s="60">
        <v>60461969</v>
      </c>
      <c r="AG27" s="12">
        <v>0</v>
      </c>
      <c r="AH27" s="12">
        <v>0</v>
      </c>
      <c r="AI27" s="12">
        <v>0</v>
      </c>
      <c r="AJ27" s="12">
        <v>0</v>
      </c>
      <c r="AK27" s="12">
        <f t="shared" si="6"/>
        <v>0</v>
      </c>
      <c r="AL27" s="36">
        <v>0</v>
      </c>
      <c r="AM27" s="143">
        <v>0</v>
      </c>
      <c r="AN27" s="36">
        <f t="shared" si="7"/>
        <v>0</v>
      </c>
      <c r="AO27" s="59" t="s">
        <v>325</v>
      </c>
      <c r="AP27" s="60">
        <v>60461969</v>
      </c>
      <c r="AQ27" s="12">
        <v>0</v>
      </c>
      <c r="AR27" s="12">
        <v>0</v>
      </c>
      <c r="AS27" s="12">
        <v>0</v>
      </c>
      <c r="AT27" s="12">
        <v>0</v>
      </c>
      <c r="AU27" s="12">
        <f t="shared" si="8"/>
        <v>0</v>
      </c>
      <c r="AV27" s="36">
        <v>0</v>
      </c>
      <c r="AW27" s="143">
        <v>0</v>
      </c>
      <c r="AX27" s="36">
        <f t="shared" si="9"/>
        <v>0</v>
      </c>
      <c r="AY27" s="59" t="s">
        <v>325</v>
      </c>
      <c r="AZ27" s="60">
        <v>60461969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36">
        <v>0</v>
      </c>
      <c r="BG27" s="143">
        <v>0</v>
      </c>
      <c r="BH27" s="36">
        <v>0</v>
      </c>
      <c r="BI27" s="59" t="s">
        <v>325</v>
      </c>
      <c r="BJ27" s="60">
        <v>60461969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36">
        <v>0</v>
      </c>
      <c r="BQ27" s="143">
        <v>0</v>
      </c>
      <c r="BR27" s="36">
        <v>0</v>
      </c>
      <c r="BS27" s="59" t="s">
        <v>325</v>
      </c>
      <c r="BT27" s="61">
        <v>60461969</v>
      </c>
      <c r="BU27" s="12">
        <f t="shared" si="10"/>
        <v>4820</v>
      </c>
      <c r="BV27" s="12">
        <f t="shared" si="11"/>
        <v>75</v>
      </c>
      <c r="BW27" s="12">
        <f t="shared" si="12"/>
        <v>1830</v>
      </c>
      <c r="BX27" s="12">
        <f t="shared" si="13"/>
        <v>180</v>
      </c>
      <c r="BY27" s="12">
        <f t="shared" si="14"/>
        <v>6905</v>
      </c>
      <c r="BZ27" s="36">
        <f t="shared" si="15"/>
        <v>19.5</v>
      </c>
      <c r="CA27" s="143">
        <f t="shared" si="16"/>
        <v>1576</v>
      </c>
      <c r="CB27" s="12"/>
      <c r="CC27" s="12">
        <f t="shared" si="17"/>
        <v>1576</v>
      </c>
      <c r="CD27" s="36">
        <f t="shared" si="18"/>
        <v>8481</v>
      </c>
    </row>
    <row r="28" spans="1:82" ht="12.75">
      <c r="A28" s="59" t="s">
        <v>326</v>
      </c>
      <c r="B28" s="60">
        <v>68407157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36">
        <v>0</v>
      </c>
      <c r="I28" s="143"/>
      <c r="J28" s="36">
        <f t="shared" si="1"/>
        <v>0</v>
      </c>
      <c r="K28" s="59" t="s">
        <v>326</v>
      </c>
      <c r="L28" s="60">
        <v>68407157</v>
      </c>
      <c r="M28" s="12">
        <v>5731</v>
      </c>
      <c r="N28" s="12">
        <v>52</v>
      </c>
      <c r="O28" s="12">
        <v>2168</v>
      </c>
      <c r="P28" s="12">
        <v>220</v>
      </c>
      <c r="Q28" s="12">
        <f t="shared" si="2"/>
        <v>8171</v>
      </c>
      <c r="R28" s="36">
        <v>26.1</v>
      </c>
      <c r="S28" s="143">
        <v>983</v>
      </c>
      <c r="T28" s="36">
        <f t="shared" si="3"/>
        <v>9154</v>
      </c>
      <c r="U28" s="59" t="s">
        <v>326</v>
      </c>
      <c r="V28" s="60">
        <v>68407157</v>
      </c>
      <c r="W28" s="12">
        <v>0</v>
      </c>
      <c r="X28" s="12">
        <v>0</v>
      </c>
      <c r="Y28" s="12">
        <v>0</v>
      </c>
      <c r="Z28" s="12">
        <v>0</v>
      </c>
      <c r="AA28" s="12">
        <f t="shared" si="4"/>
        <v>0</v>
      </c>
      <c r="AB28" s="36">
        <v>0</v>
      </c>
      <c r="AC28" s="143">
        <v>0</v>
      </c>
      <c r="AD28" s="36">
        <f t="shared" si="5"/>
        <v>0</v>
      </c>
      <c r="AE28" s="59" t="s">
        <v>326</v>
      </c>
      <c r="AF28" s="60">
        <v>68407157</v>
      </c>
      <c r="AG28" s="12">
        <v>0</v>
      </c>
      <c r="AH28" s="12">
        <v>0</v>
      </c>
      <c r="AI28" s="12">
        <v>0</v>
      </c>
      <c r="AJ28" s="12">
        <v>0</v>
      </c>
      <c r="AK28" s="12">
        <f t="shared" si="6"/>
        <v>0</v>
      </c>
      <c r="AL28" s="36">
        <v>0</v>
      </c>
      <c r="AM28" s="143">
        <v>0</v>
      </c>
      <c r="AN28" s="36">
        <f t="shared" si="7"/>
        <v>0</v>
      </c>
      <c r="AO28" s="59" t="s">
        <v>326</v>
      </c>
      <c r="AP28" s="60">
        <v>68407157</v>
      </c>
      <c r="AQ28" s="12">
        <v>0</v>
      </c>
      <c r="AR28" s="12">
        <v>0</v>
      </c>
      <c r="AS28" s="12">
        <v>0</v>
      </c>
      <c r="AT28" s="12">
        <v>0</v>
      </c>
      <c r="AU28" s="12">
        <f t="shared" si="8"/>
        <v>0</v>
      </c>
      <c r="AV28" s="36">
        <v>0</v>
      </c>
      <c r="AW28" s="143">
        <v>0</v>
      </c>
      <c r="AX28" s="36">
        <f t="shared" si="9"/>
        <v>0</v>
      </c>
      <c r="AY28" s="59" t="s">
        <v>326</v>
      </c>
      <c r="AZ28" s="60">
        <v>68407157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36">
        <v>0</v>
      </c>
      <c r="BG28" s="143">
        <v>0</v>
      </c>
      <c r="BH28" s="36">
        <v>0</v>
      </c>
      <c r="BI28" s="59" t="s">
        <v>326</v>
      </c>
      <c r="BJ28" s="60">
        <v>68407157</v>
      </c>
      <c r="BK28" s="12">
        <v>1162</v>
      </c>
      <c r="BL28" s="12">
        <v>0</v>
      </c>
      <c r="BM28" s="12">
        <v>430</v>
      </c>
      <c r="BN28" s="12">
        <v>0</v>
      </c>
      <c r="BO28" s="12">
        <v>1592</v>
      </c>
      <c r="BP28" s="36">
        <v>4.7</v>
      </c>
      <c r="BQ28" s="143">
        <v>0</v>
      </c>
      <c r="BR28" s="36">
        <v>1592</v>
      </c>
      <c r="BS28" s="59" t="s">
        <v>326</v>
      </c>
      <c r="BT28" s="61">
        <v>68407157</v>
      </c>
      <c r="BU28" s="12">
        <f t="shared" si="10"/>
        <v>6893</v>
      </c>
      <c r="BV28" s="12">
        <f t="shared" si="11"/>
        <v>52</v>
      </c>
      <c r="BW28" s="12">
        <f t="shared" si="12"/>
        <v>2598</v>
      </c>
      <c r="BX28" s="12">
        <f t="shared" si="13"/>
        <v>220</v>
      </c>
      <c r="BY28" s="12">
        <f t="shared" si="14"/>
        <v>9763</v>
      </c>
      <c r="BZ28" s="36">
        <f t="shared" si="15"/>
        <v>30.8</v>
      </c>
      <c r="CA28" s="143">
        <f t="shared" si="16"/>
        <v>983</v>
      </c>
      <c r="CB28" s="12"/>
      <c r="CC28" s="12">
        <f t="shared" si="17"/>
        <v>983</v>
      </c>
      <c r="CD28" s="36">
        <f t="shared" si="18"/>
        <v>10746</v>
      </c>
    </row>
    <row r="29" spans="1:82" ht="12.75">
      <c r="A29" s="59" t="s">
        <v>327</v>
      </c>
      <c r="B29" s="60">
        <v>63832674</v>
      </c>
      <c r="C29" s="12">
        <v>0</v>
      </c>
      <c r="D29" s="12">
        <v>0</v>
      </c>
      <c r="E29" s="12">
        <v>0</v>
      </c>
      <c r="F29" s="12">
        <v>0</v>
      </c>
      <c r="G29" s="12">
        <f t="shared" si="0"/>
        <v>0</v>
      </c>
      <c r="H29" s="36">
        <v>0</v>
      </c>
      <c r="I29" s="143"/>
      <c r="J29" s="36">
        <f t="shared" si="1"/>
        <v>0</v>
      </c>
      <c r="K29" s="59" t="s">
        <v>327</v>
      </c>
      <c r="L29" s="60">
        <v>63832674</v>
      </c>
      <c r="M29" s="12">
        <v>0</v>
      </c>
      <c r="N29" s="12">
        <v>0</v>
      </c>
      <c r="O29" s="12">
        <v>0</v>
      </c>
      <c r="P29" s="12">
        <v>0</v>
      </c>
      <c r="Q29" s="12">
        <f t="shared" si="2"/>
        <v>0</v>
      </c>
      <c r="R29" s="36">
        <v>0</v>
      </c>
      <c r="S29" s="143">
        <v>0</v>
      </c>
      <c r="T29" s="36">
        <f t="shared" si="3"/>
        <v>0</v>
      </c>
      <c r="U29" s="59" t="s">
        <v>327</v>
      </c>
      <c r="V29" s="60">
        <v>63832674</v>
      </c>
      <c r="W29" s="12">
        <v>4322</v>
      </c>
      <c r="X29" s="12">
        <v>27</v>
      </c>
      <c r="Y29" s="12">
        <v>1628</v>
      </c>
      <c r="Z29" s="12">
        <v>270</v>
      </c>
      <c r="AA29" s="12">
        <f t="shared" si="4"/>
        <v>6247</v>
      </c>
      <c r="AB29" s="36">
        <v>23.2</v>
      </c>
      <c r="AC29" s="143">
        <v>975</v>
      </c>
      <c r="AD29" s="36">
        <f t="shared" si="5"/>
        <v>7222</v>
      </c>
      <c r="AE29" s="59" t="s">
        <v>327</v>
      </c>
      <c r="AF29" s="60">
        <v>63832674</v>
      </c>
      <c r="AG29" s="12">
        <v>0</v>
      </c>
      <c r="AH29" s="12">
        <v>0</v>
      </c>
      <c r="AI29" s="12">
        <v>0</v>
      </c>
      <c r="AJ29" s="12">
        <v>0</v>
      </c>
      <c r="AK29" s="12">
        <f t="shared" si="6"/>
        <v>0</v>
      </c>
      <c r="AL29" s="36">
        <v>0</v>
      </c>
      <c r="AM29" s="143">
        <v>0</v>
      </c>
      <c r="AN29" s="36">
        <f t="shared" si="7"/>
        <v>0</v>
      </c>
      <c r="AO29" s="59" t="s">
        <v>327</v>
      </c>
      <c r="AP29" s="60">
        <v>63832674</v>
      </c>
      <c r="AQ29" s="12">
        <v>0</v>
      </c>
      <c r="AR29" s="12">
        <v>0</v>
      </c>
      <c r="AS29" s="12">
        <v>0</v>
      </c>
      <c r="AT29" s="12">
        <v>0</v>
      </c>
      <c r="AU29" s="12">
        <f t="shared" si="8"/>
        <v>0</v>
      </c>
      <c r="AV29" s="36">
        <v>0</v>
      </c>
      <c r="AW29" s="143">
        <v>0</v>
      </c>
      <c r="AX29" s="36">
        <f t="shared" si="9"/>
        <v>0</v>
      </c>
      <c r="AY29" s="59" t="s">
        <v>327</v>
      </c>
      <c r="AZ29" s="60">
        <v>63832674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36">
        <v>0</v>
      </c>
      <c r="BG29" s="143">
        <v>0</v>
      </c>
      <c r="BH29" s="36">
        <v>0</v>
      </c>
      <c r="BI29" s="59" t="s">
        <v>327</v>
      </c>
      <c r="BJ29" s="60">
        <v>63832674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36">
        <v>0</v>
      </c>
      <c r="BQ29" s="143">
        <v>0</v>
      </c>
      <c r="BR29" s="36">
        <v>0</v>
      </c>
      <c r="BS29" s="59" t="s">
        <v>327</v>
      </c>
      <c r="BT29" s="61">
        <v>63832674</v>
      </c>
      <c r="BU29" s="12">
        <f t="shared" si="10"/>
        <v>4322</v>
      </c>
      <c r="BV29" s="12">
        <f t="shared" si="11"/>
        <v>27</v>
      </c>
      <c r="BW29" s="12">
        <f t="shared" si="12"/>
        <v>1628</v>
      </c>
      <c r="BX29" s="12">
        <f t="shared" si="13"/>
        <v>270</v>
      </c>
      <c r="BY29" s="12">
        <f t="shared" si="14"/>
        <v>6247</v>
      </c>
      <c r="BZ29" s="36">
        <f t="shared" si="15"/>
        <v>23.2</v>
      </c>
      <c r="CA29" s="143">
        <f t="shared" si="16"/>
        <v>975</v>
      </c>
      <c r="CB29" s="12"/>
      <c r="CC29" s="12">
        <f t="shared" si="17"/>
        <v>975</v>
      </c>
      <c r="CD29" s="36">
        <f t="shared" si="18"/>
        <v>7222</v>
      </c>
    </row>
    <row r="30" spans="1:82" ht="12.75">
      <c r="A30" s="59" t="s">
        <v>328</v>
      </c>
      <c r="B30" s="60">
        <v>70102520</v>
      </c>
      <c r="C30" s="12">
        <v>4325</v>
      </c>
      <c r="D30" s="12">
        <v>44</v>
      </c>
      <c r="E30" s="12">
        <v>1634</v>
      </c>
      <c r="F30" s="12">
        <v>165</v>
      </c>
      <c r="G30" s="12">
        <f t="shared" si="0"/>
        <v>6168</v>
      </c>
      <c r="H30" s="36">
        <v>20.8</v>
      </c>
      <c r="I30" s="143">
        <v>1550</v>
      </c>
      <c r="J30" s="36">
        <f t="shared" si="1"/>
        <v>7718</v>
      </c>
      <c r="K30" s="59" t="s">
        <v>328</v>
      </c>
      <c r="L30" s="60">
        <v>70102520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2"/>
        <v>0</v>
      </c>
      <c r="R30" s="36">
        <v>0</v>
      </c>
      <c r="S30" s="143">
        <v>0</v>
      </c>
      <c r="T30" s="36">
        <f t="shared" si="3"/>
        <v>0</v>
      </c>
      <c r="U30" s="59" t="s">
        <v>328</v>
      </c>
      <c r="V30" s="60">
        <v>70102520</v>
      </c>
      <c r="W30" s="12">
        <v>0</v>
      </c>
      <c r="X30" s="12">
        <v>0</v>
      </c>
      <c r="Y30" s="12">
        <v>0</v>
      </c>
      <c r="Z30" s="12">
        <v>0</v>
      </c>
      <c r="AA30" s="12">
        <f t="shared" si="4"/>
        <v>0</v>
      </c>
      <c r="AB30" s="36">
        <v>0</v>
      </c>
      <c r="AC30" s="143">
        <v>0</v>
      </c>
      <c r="AD30" s="36">
        <f t="shared" si="5"/>
        <v>0</v>
      </c>
      <c r="AE30" s="59" t="s">
        <v>328</v>
      </c>
      <c r="AF30" s="60">
        <v>70102520</v>
      </c>
      <c r="AG30" s="12">
        <v>0</v>
      </c>
      <c r="AH30" s="12">
        <v>0</v>
      </c>
      <c r="AI30" s="12">
        <v>0</v>
      </c>
      <c r="AJ30" s="12">
        <v>0</v>
      </c>
      <c r="AK30" s="12">
        <f t="shared" si="6"/>
        <v>0</v>
      </c>
      <c r="AL30" s="36">
        <v>0</v>
      </c>
      <c r="AM30" s="143">
        <v>0</v>
      </c>
      <c r="AN30" s="36">
        <f t="shared" si="7"/>
        <v>0</v>
      </c>
      <c r="AO30" s="59" t="s">
        <v>328</v>
      </c>
      <c r="AP30" s="60">
        <v>70102520</v>
      </c>
      <c r="AQ30" s="12">
        <v>0</v>
      </c>
      <c r="AR30" s="12">
        <v>0</v>
      </c>
      <c r="AS30" s="12">
        <v>0</v>
      </c>
      <c r="AT30" s="12">
        <v>0</v>
      </c>
      <c r="AU30" s="12">
        <f t="shared" si="8"/>
        <v>0</v>
      </c>
      <c r="AV30" s="36">
        <v>0</v>
      </c>
      <c r="AW30" s="143">
        <v>0</v>
      </c>
      <c r="AX30" s="36">
        <f t="shared" si="9"/>
        <v>0</v>
      </c>
      <c r="AY30" s="59" t="s">
        <v>328</v>
      </c>
      <c r="AZ30" s="60">
        <v>70102520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36">
        <v>0</v>
      </c>
      <c r="BG30" s="143">
        <v>0</v>
      </c>
      <c r="BH30" s="36">
        <v>0</v>
      </c>
      <c r="BI30" s="59" t="s">
        <v>328</v>
      </c>
      <c r="BJ30" s="60">
        <v>70102520</v>
      </c>
      <c r="BK30" s="12">
        <v>1106</v>
      </c>
      <c r="BL30" s="12">
        <v>0</v>
      </c>
      <c r="BM30" s="12">
        <v>413</v>
      </c>
      <c r="BN30" s="12">
        <v>0</v>
      </c>
      <c r="BO30" s="12">
        <v>1519</v>
      </c>
      <c r="BP30" s="36">
        <v>5.1</v>
      </c>
      <c r="BQ30" s="143">
        <v>0</v>
      </c>
      <c r="BR30" s="36">
        <v>1519</v>
      </c>
      <c r="BS30" s="59" t="s">
        <v>328</v>
      </c>
      <c r="BT30" s="61">
        <v>70102520</v>
      </c>
      <c r="BU30" s="12">
        <f t="shared" si="10"/>
        <v>5431</v>
      </c>
      <c r="BV30" s="12">
        <f t="shared" si="11"/>
        <v>44</v>
      </c>
      <c r="BW30" s="12">
        <f t="shared" si="12"/>
        <v>2047</v>
      </c>
      <c r="BX30" s="12">
        <f t="shared" si="13"/>
        <v>165</v>
      </c>
      <c r="BY30" s="12">
        <f t="shared" si="14"/>
        <v>7687</v>
      </c>
      <c r="BZ30" s="36">
        <f t="shared" si="15"/>
        <v>25.9</v>
      </c>
      <c r="CA30" s="143">
        <f t="shared" si="16"/>
        <v>1550</v>
      </c>
      <c r="CB30" s="12"/>
      <c r="CC30" s="12">
        <f t="shared" si="17"/>
        <v>1550</v>
      </c>
      <c r="CD30" s="36">
        <f t="shared" si="18"/>
        <v>9237</v>
      </c>
    </row>
    <row r="31" spans="1:82" ht="12.75">
      <c r="A31" s="59" t="s">
        <v>329</v>
      </c>
      <c r="B31" s="60">
        <v>61387479</v>
      </c>
      <c r="C31" s="12">
        <v>0</v>
      </c>
      <c r="D31" s="12">
        <v>0</v>
      </c>
      <c r="E31" s="12">
        <v>0</v>
      </c>
      <c r="F31" s="12">
        <v>0</v>
      </c>
      <c r="G31" s="12">
        <f t="shared" si="0"/>
        <v>0</v>
      </c>
      <c r="H31" s="36">
        <v>0</v>
      </c>
      <c r="I31" s="143"/>
      <c r="J31" s="36">
        <f t="shared" si="1"/>
        <v>0</v>
      </c>
      <c r="K31" s="59" t="s">
        <v>329</v>
      </c>
      <c r="L31" s="60">
        <v>61387479</v>
      </c>
      <c r="M31" s="12">
        <v>7570</v>
      </c>
      <c r="N31" s="12">
        <v>60</v>
      </c>
      <c r="O31" s="12">
        <v>2855</v>
      </c>
      <c r="P31" s="12">
        <v>590</v>
      </c>
      <c r="Q31" s="12">
        <f t="shared" si="2"/>
        <v>11075</v>
      </c>
      <c r="R31" s="36">
        <v>30.5</v>
      </c>
      <c r="S31" s="143">
        <v>2463</v>
      </c>
      <c r="T31" s="36">
        <f t="shared" si="3"/>
        <v>13538</v>
      </c>
      <c r="U31" s="59" t="s">
        <v>329</v>
      </c>
      <c r="V31" s="60">
        <v>61387479</v>
      </c>
      <c r="W31" s="12">
        <v>0</v>
      </c>
      <c r="X31" s="12">
        <v>0</v>
      </c>
      <c r="Y31" s="12">
        <v>0</v>
      </c>
      <c r="Z31" s="12">
        <v>0</v>
      </c>
      <c r="AA31" s="12">
        <f t="shared" si="4"/>
        <v>0</v>
      </c>
      <c r="AB31" s="36">
        <v>0</v>
      </c>
      <c r="AC31" s="143">
        <v>0</v>
      </c>
      <c r="AD31" s="36">
        <f t="shared" si="5"/>
        <v>0</v>
      </c>
      <c r="AE31" s="59" t="s">
        <v>329</v>
      </c>
      <c r="AF31" s="60">
        <v>61387479</v>
      </c>
      <c r="AG31" s="12">
        <v>0</v>
      </c>
      <c r="AH31" s="12">
        <v>0</v>
      </c>
      <c r="AI31" s="12">
        <v>0</v>
      </c>
      <c r="AJ31" s="12">
        <v>0</v>
      </c>
      <c r="AK31" s="12">
        <f t="shared" si="6"/>
        <v>0</v>
      </c>
      <c r="AL31" s="36">
        <v>0</v>
      </c>
      <c r="AM31" s="143">
        <v>0</v>
      </c>
      <c r="AN31" s="36">
        <f t="shared" si="7"/>
        <v>0</v>
      </c>
      <c r="AO31" s="59" t="s">
        <v>329</v>
      </c>
      <c r="AP31" s="60">
        <v>61387479</v>
      </c>
      <c r="AQ31" s="12">
        <v>0</v>
      </c>
      <c r="AR31" s="12">
        <v>0</v>
      </c>
      <c r="AS31" s="12">
        <v>0</v>
      </c>
      <c r="AT31" s="12">
        <v>0</v>
      </c>
      <c r="AU31" s="12">
        <f t="shared" si="8"/>
        <v>0</v>
      </c>
      <c r="AV31" s="36">
        <v>0</v>
      </c>
      <c r="AW31" s="143">
        <v>0</v>
      </c>
      <c r="AX31" s="36">
        <f t="shared" si="9"/>
        <v>0</v>
      </c>
      <c r="AY31" s="59" t="s">
        <v>329</v>
      </c>
      <c r="AZ31" s="60">
        <v>61387479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36">
        <v>0</v>
      </c>
      <c r="BG31" s="143">
        <v>0</v>
      </c>
      <c r="BH31" s="36">
        <v>0</v>
      </c>
      <c r="BI31" s="59" t="s">
        <v>329</v>
      </c>
      <c r="BJ31" s="60">
        <v>61387479</v>
      </c>
      <c r="BK31" s="12">
        <v>1000</v>
      </c>
      <c r="BL31" s="12">
        <v>0</v>
      </c>
      <c r="BM31" s="12">
        <v>374</v>
      </c>
      <c r="BN31" s="12">
        <v>0</v>
      </c>
      <c r="BO31" s="12">
        <v>1374</v>
      </c>
      <c r="BP31" s="36">
        <v>3.5</v>
      </c>
      <c r="BQ31" s="143">
        <v>0</v>
      </c>
      <c r="BR31" s="36">
        <v>1374</v>
      </c>
      <c r="BS31" s="59" t="s">
        <v>329</v>
      </c>
      <c r="BT31" s="61">
        <v>61387479</v>
      </c>
      <c r="BU31" s="12">
        <f t="shared" si="10"/>
        <v>8570</v>
      </c>
      <c r="BV31" s="12">
        <f t="shared" si="11"/>
        <v>60</v>
      </c>
      <c r="BW31" s="12">
        <f t="shared" si="12"/>
        <v>3229</v>
      </c>
      <c r="BX31" s="12">
        <f t="shared" si="13"/>
        <v>590</v>
      </c>
      <c r="BY31" s="12">
        <f t="shared" si="14"/>
        <v>12449</v>
      </c>
      <c r="BZ31" s="36">
        <f t="shared" si="15"/>
        <v>34</v>
      </c>
      <c r="CA31" s="143">
        <f t="shared" si="16"/>
        <v>2463</v>
      </c>
      <c r="CB31" s="12"/>
      <c r="CC31" s="12">
        <f t="shared" si="17"/>
        <v>2463</v>
      </c>
      <c r="CD31" s="36">
        <f t="shared" si="18"/>
        <v>14912</v>
      </c>
    </row>
    <row r="32" spans="1:82" ht="12.75">
      <c r="A32" s="59" t="s">
        <v>330</v>
      </c>
      <c r="B32" s="60">
        <v>70102431</v>
      </c>
      <c r="C32" s="12">
        <v>0</v>
      </c>
      <c r="D32" s="12">
        <v>0</v>
      </c>
      <c r="E32" s="12">
        <v>0</v>
      </c>
      <c r="F32" s="12">
        <v>0</v>
      </c>
      <c r="G32" s="12">
        <f t="shared" si="0"/>
        <v>0</v>
      </c>
      <c r="H32" s="36">
        <v>0</v>
      </c>
      <c r="I32" s="143"/>
      <c r="J32" s="36">
        <f t="shared" si="1"/>
        <v>0</v>
      </c>
      <c r="K32" s="59" t="s">
        <v>330</v>
      </c>
      <c r="L32" s="60">
        <v>70102431</v>
      </c>
      <c r="M32" s="12">
        <v>5635</v>
      </c>
      <c r="N32" s="12">
        <v>60</v>
      </c>
      <c r="O32" s="12">
        <v>2129</v>
      </c>
      <c r="P32" s="12">
        <v>140</v>
      </c>
      <c r="Q32" s="12">
        <f t="shared" si="2"/>
        <v>7964</v>
      </c>
      <c r="R32" s="36">
        <v>24.2</v>
      </c>
      <c r="S32" s="143">
        <v>1077</v>
      </c>
      <c r="T32" s="36">
        <f t="shared" si="3"/>
        <v>9041</v>
      </c>
      <c r="U32" s="59" t="s">
        <v>330</v>
      </c>
      <c r="V32" s="60">
        <v>70102431</v>
      </c>
      <c r="W32" s="12">
        <v>0</v>
      </c>
      <c r="X32" s="12">
        <v>0</v>
      </c>
      <c r="Y32" s="12">
        <v>0</v>
      </c>
      <c r="Z32" s="12">
        <v>0</v>
      </c>
      <c r="AA32" s="12">
        <f t="shared" si="4"/>
        <v>0</v>
      </c>
      <c r="AB32" s="36">
        <v>0</v>
      </c>
      <c r="AC32" s="143">
        <v>0</v>
      </c>
      <c r="AD32" s="36">
        <f t="shared" si="5"/>
        <v>0</v>
      </c>
      <c r="AE32" s="59" t="s">
        <v>330</v>
      </c>
      <c r="AF32" s="60">
        <v>70102431</v>
      </c>
      <c r="AG32" s="12">
        <v>0</v>
      </c>
      <c r="AH32" s="12">
        <v>0</v>
      </c>
      <c r="AI32" s="12">
        <v>0</v>
      </c>
      <c r="AJ32" s="12">
        <v>0</v>
      </c>
      <c r="AK32" s="12">
        <f t="shared" si="6"/>
        <v>0</v>
      </c>
      <c r="AL32" s="36">
        <v>0</v>
      </c>
      <c r="AM32" s="143">
        <v>0</v>
      </c>
      <c r="AN32" s="36">
        <f t="shared" si="7"/>
        <v>0</v>
      </c>
      <c r="AO32" s="59" t="s">
        <v>330</v>
      </c>
      <c r="AP32" s="60">
        <v>70102431</v>
      </c>
      <c r="AQ32" s="12">
        <v>0</v>
      </c>
      <c r="AR32" s="12">
        <v>0</v>
      </c>
      <c r="AS32" s="12">
        <v>0</v>
      </c>
      <c r="AT32" s="12">
        <v>0</v>
      </c>
      <c r="AU32" s="12">
        <f t="shared" si="8"/>
        <v>0</v>
      </c>
      <c r="AV32" s="36">
        <v>0</v>
      </c>
      <c r="AW32" s="143">
        <v>0</v>
      </c>
      <c r="AX32" s="36">
        <f t="shared" si="9"/>
        <v>0</v>
      </c>
      <c r="AY32" s="59" t="s">
        <v>330</v>
      </c>
      <c r="AZ32" s="60">
        <v>70102431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36">
        <v>0</v>
      </c>
      <c r="BG32" s="143">
        <v>0</v>
      </c>
      <c r="BH32" s="36">
        <v>0</v>
      </c>
      <c r="BI32" s="59" t="s">
        <v>330</v>
      </c>
      <c r="BJ32" s="60">
        <v>70102431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36">
        <v>0</v>
      </c>
      <c r="BQ32" s="143">
        <v>0</v>
      </c>
      <c r="BR32" s="36">
        <v>0</v>
      </c>
      <c r="BS32" s="59" t="s">
        <v>330</v>
      </c>
      <c r="BT32" s="61">
        <v>70102431</v>
      </c>
      <c r="BU32" s="12">
        <f t="shared" si="10"/>
        <v>5635</v>
      </c>
      <c r="BV32" s="12">
        <f t="shared" si="11"/>
        <v>60</v>
      </c>
      <c r="BW32" s="12">
        <f t="shared" si="12"/>
        <v>2129</v>
      </c>
      <c r="BX32" s="12">
        <f t="shared" si="13"/>
        <v>140</v>
      </c>
      <c r="BY32" s="12">
        <f t="shared" si="14"/>
        <v>7964</v>
      </c>
      <c r="BZ32" s="36">
        <f t="shared" si="15"/>
        <v>24.2</v>
      </c>
      <c r="CA32" s="143">
        <f t="shared" si="16"/>
        <v>1077</v>
      </c>
      <c r="CB32" s="12"/>
      <c r="CC32" s="12">
        <f t="shared" si="17"/>
        <v>1077</v>
      </c>
      <c r="CD32" s="36">
        <f t="shared" si="18"/>
        <v>9041</v>
      </c>
    </row>
    <row r="33" spans="1:82" ht="12.75">
      <c r="A33" s="59" t="s">
        <v>331</v>
      </c>
      <c r="B33" s="60">
        <v>63830795</v>
      </c>
      <c r="C33" s="12">
        <v>0</v>
      </c>
      <c r="D33" s="12">
        <v>0</v>
      </c>
      <c r="E33" s="12">
        <v>0</v>
      </c>
      <c r="F33" s="12">
        <v>0</v>
      </c>
      <c r="G33" s="12">
        <f t="shared" si="0"/>
        <v>0</v>
      </c>
      <c r="H33" s="36">
        <v>0</v>
      </c>
      <c r="I33" s="143"/>
      <c r="J33" s="36">
        <f t="shared" si="1"/>
        <v>0</v>
      </c>
      <c r="K33" s="59" t="s">
        <v>331</v>
      </c>
      <c r="L33" s="60">
        <v>63830795</v>
      </c>
      <c r="M33" s="12">
        <v>4931</v>
      </c>
      <c r="N33" s="12">
        <v>0</v>
      </c>
      <c r="O33" s="12">
        <v>1843</v>
      </c>
      <c r="P33" s="12">
        <v>150</v>
      </c>
      <c r="Q33" s="12">
        <f t="shared" si="2"/>
        <v>6924</v>
      </c>
      <c r="R33" s="36">
        <v>20.8</v>
      </c>
      <c r="S33" s="143">
        <v>923</v>
      </c>
      <c r="T33" s="36">
        <f t="shared" si="3"/>
        <v>7847</v>
      </c>
      <c r="U33" s="59" t="s">
        <v>331</v>
      </c>
      <c r="V33" s="60">
        <v>63830795</v>
      </c>
      <c r="W33" s="12">
        <v>0</v>
      </c>
      <c r="X33" s="12">
        <v>0</v>
      </c>
      <c r="Y33" s="12">
        <v>0</v>
      </c>
      <c r="Z33" s="12">
        <v>0</v>
      </c>
      <c r="AA33" s="12">
        <f t="shared" si="4"/>
        <v>0</v>
      </c>
      <c r="AB33" s="36">
        <v>0</v>
      </c>
      <c r="AC33" s="143">
        <v>0</v>
      </c>
      <c r="AD33" s="36">
        <f t="shared" si="5"/>
        <v>0</v>
      </c>
      <c r="AE33" s="59" t="s">
        <v>331</v>
      </c>
      <c r="AF33" s="60">
        <v>63830795</v>
      </c>
      <c r="AG33" s="12">
        <v>0</v>
      </c>
      <c r="AH33" s="12">
        <v>0</v>
      </c>
      <c r="AI33" s="12">
        <v>0</v>
      </c>
      <c r="AJ33" s="12">
        <v>0</v>
      </c>
      <c r="AK33" s="12">
        <f t="shared" si="6"/>
        <v>0</v>
      </c>
      <c r="AL33" s="36">
        <v>0</v>
      </c>
      <c r="AM33" s="143">
        <v>0</v>
      </c>
      <c r="AN33" s="36">
        <f t="shared" si="7"/>
        <v>0</v>
      </c>
      <c r="AO33" s="59" t="s">
        <v>331</v>
      </c>
      <c r="AP33" s="60">
        <v>63830795</v>
      </c>
      <c r="AQ33" s="12">
        <v>0</v>
      </c>
      <c r="AR33" s="12">
        <v>0</v>
      </c>
      <c r="AS33" s="12">
        <v>0</v>
      </c>
      <c r="AT33" s="12">
        <v>0</v>
      </c>
      <c r="AU33" s="12">
        <f t="shared" si="8"/>
        <v>0</v>
      </c>
      <c r="AV33" s="36">
        <v>0</v>
      </c>
      <c r="AW33" s="143">
        <v>0</v>
      </c>
      <c r="AX33" s="36">
        <f t="shared" si="9"/>
        <v>0</v>
      </c>
      <c r="AY33" s="59" t="s">
        <v>331</v>
      </c>
      <c r="AZ33" s="60">
        <v>63830795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36">
        <v>0</v>
      </c>
      <c r="BG33" s="143">
        <v>0</v>
      </c>
      <c r="BH33" s="36">
        <v>0</v>
      </c>
      <c r="BI33" s="59" t="s">
        <v>331</v>
      </c>
      <c r="BJ33" s="60">
        <v>63830795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36">
        <v>0</v>
      </c>
      <c r="BQ33" s="143">
        <v>0</v>
      </c>
      <c r="BR33" s="36">
        <v>0</v>
      </c>
      <c r="BS33" s="59" t="s">
        <v>331</v>
      </c>
      <c r="BT33" s="61">
        <v>63830795</v>
      </c>
      <c r="BU33" s="12">
        <f t="shared" si="10"/>
        <v>4931</v>
      </c>
      <c r="BV33" s="12">
        <f t="shared" si="11"/>
        <v>0</v>
      </c>
      <c r="BW33" s="12">
        <f t="shared" si="12"/>
        <v>1843</v>
      </c>
      <c r="BX33" s="12">
        <f t="shared" si="13"/>
        <v>150</v>
      </c>
      <c r="BY33" s="12">
        <f t="shared" si="14"/>
        <v>6924</v>
      </c>
      <c r="BZ33" s="36">
        <f t="shared" si="15"/>
        <v>20.8</v>
      </c>
      <c r="CA33" s="143">
        <f t="shared" si="16"/>
        <v>923</v>
      </c>
      <c r="CB33" s="12"/>
      <c r="CC33" s="12">
        <f t="shared" si="17"/>
        <v>923</v>
      </c>
      <c r="CD33" s="36">
        <f t="shared" si="18"/>
        <v>7847</v>
      </c>
    </row>
    <row r="34" spans="1:82" ht="12.75">
      <c r="A34" s="59" t="s">
        <v>332</v>
      </c>
      <c r="B34" s="60">
        <v>70828083</v>
      </c>
      <c r="C34" s="12">
        <v>0</v>
      </c>
      <c r="D34" s="12">
        <v>0</v>
      </c>
      <c r="E34" s="12">
        <v>0</v>
      </c>
      <c r="F34" s="12">
        <v>0</v>
      </c>
      <c r="G34" s="12">
        <f t="shared" si="0"/>
        <v>0</v>
      </c>
      <c r="H34" s="36">
        <v>0</v>
      </c>
      <c r="I34" s="143"/>
      <c r="J34" s="36">
        <f t="shared" si="1"/>
        <v>0</v>
      </c>
      <c r="K34" s="59" t="s">
        <v>332</v>
      </c>
      <c r="L34" s="60">
        <v>70828083</v>
      </c>
      <c r="M34" s="12">
        <v>3117</v>
      </c>
      <c r="N34" s="12">
        <v>80</v>
      </c>
      <c r="O34" s="12">
        <v>1194</v>
      </c>
      <c r="P34" s="12">
        <v>80</v>
      </c>
      <c r="Q34" s="12">
        <f t="shared" si="2"/>
        <v>4471</v>
      </c>
      <c r="R34" s="36">
        <v>11.8</v>
      </c>
      <c r="S34" s="143">
        <v>438</v>
      </c>
      <c r="T34" s="36">
        <f t="shared" si="3"/>
        <v>4909</v>
      </c>
      <c r="U34" s="59" t="s">
        <v>332</v>
      </c>
      <c r="V34" s="60">
        <v>70828083</v>
      </c>
      <c r="W34" s="12">
        <v>0</v>
      </c>
      <c r="X34" s="12">
        <v>0</v>
      </c>
      <c r="Y34" s="12">
        <v>0</v>
      </c>
      <c r="Z34" s="12">
        <v>0</v>
      </c>
      <c r="AA34" s="12">
        <f t="shared" si="4"/>
        <v>0</v>
      </c>
      <c r="AB34" s="36">
        <v>0</v>
      </c>
      <c r="AC34" s="143">
        <v>0</v>
      </c>
      <c r="AD34" s="36">
        <f t="shared" si="5"/>
        <v>0</v>
      </c>
      <c r="AE34" s="59" t="s">
        <v>332</v>
      </c>
      <c r="AF34" s="60">
        <v>70828083</v>
      </c>
      <c r="AG34" s="12">
        <v>0</v>
      </c>
      <c r="AH34" s="12">
        <v>0</v>
      </c>
      <c r="AI34" s="12">
        <v>0</v>
      </c>
      <c r="AJ34" s="12">
        <v>0</v>
      </c>
      <c r="AK34" s="12">
        <f t="shared" si="6"/>
        <v>0</v>
      </c>
      <c r="AL34" s="36">
        <v>0</v>
      </c>
      <c r="AM34" s="143">
        <v>0</v>
      </c>
      <c r="AN34" s="36">
        <f t="shared" si="7"/>
        <v>0</v>
      </c>
      <c r="AO34" s="59" t="s">
        <v>332</v>
      </c>
      <c r="AP34" s="60">
        <v>70828083</v>
      </c>
      <c r="AQ34" s="12">
        <v>0</v>
      </c>
      <c r="AR34" s="12">
        <v>0</v>
      </c>
      <c r="AS34" s="12">
        <v>0</v>
      </c>
      <c r="AT34" s="12">
        <v>0</v>
      </c>
      <c r="AU34" s="12">
        <f t="shared" si="8"/>
        <v>0</v>
      </c>
      <c r="AV34" s="36">
        <v>0</v>
      </c>
      <c r="AW34" s="143">
        <v>0</v>
      </c>
      <c r="AX34" s="36">
        <f t="shared" si="9"/>
        <v>0</v>
      </c>
      <c r="AY34" s="59" t="s">
        <v>332</v>
      </c>
      <c r="AZ34" s="60">
        <v>70828083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36">
        <v>0</v>
      </c>
      <c r="BG34" s="143">
        <v>0</v>
      </c>
      <c r="BH34" s="36">
        <v>0</v>
      </c>
      <c r="BI34" s="59" t="s">
        <v>332</v>
      </c>
      <c r="BJ34" s="60">
        <v>70828083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36">
        <v>0</v>
      </c>
      <c r="BQ34" s="143">
        <v>0</v>
      </c>
      <c r="BR34" s="36">
        <v>0</v>
      </c>
      <c r="BS34" s="59" t="s">
        <v>332</v>
      </c>
      <c r="BT34" s="61">
        <v>70828083</v>
      </c>
      <c r="BU34" s="12">
        <f t="shared" si="10"/>
        <v>3117</v>
      </c>
      <c r="BV34" s="12">
        <f t="shared" si="11"/>
        <v>80</v>
      </c>
      <c r="BW34" s="12">
        <f t="shared" si="12"/>
        <v>1194</v>
      </c>
      <c r="BX34" s="12">
        <f t="shared" si="13"/>
        <v>80</v>
      </c>
      <c r="BY34" s="12">
        <f t="shared" si="14"/>
        <v>4471</v>
      </c>
      <c r="BZ34" s="36">
        <f t="shared" si="15"/>
        <v>11.8</v>
      </c>
      <c r="CA34" s="143">
        <f t="shared" si="16"/>
        <v>438</v>
      </c>
      <c r="CB34" s="12"/>
      <c r="CC34" s="12">
        <f t="shared" si="17"/>
        <v>438</v>
      </c>
      <c r="CD34" s="36">
        <f t="shared" si="18"/>
        <v>4909</v>
      </c>
    </row>
    <row r="35" spans="1:82" ht="12.75">
      <c r="A35" s="59" t="s">
        <v>333</v>
      </c>
      <c r="B35" s="60">
        <v>70848572</v>
      </c>
      <c r="C35" s="12">
        <v>0</v>
      </c>
      <c r="D35" s="12">
        <v>0</v>
      </c>
      <c r="E35" s="12">
        <v>0</v>
      </c>
      <c r="F35" s="12">
        <v>0</v>
      </c>
      <c r="G35" s="12">
        <f t="shared" si="0"/>
        <v>0</v>
      </c>
      <c r="H35" s="36">
        <v>0</v>
      </c>
      <c r="I35" s="143"/>
      <c r="J35" s="36">
        <f t="shared" si="1"/>
        <v>0</v>
      </c>
      <c r="K35" s="59" t="s">
        <v>333</v>
      </c>
      <c r="L35" s="60">
        <v>70848572</v>
      </c>
      <c r="M35" s="12">
        <v>7342</v>
      </c>
      <c r="N35" s="12">
        <v>45</v>
      </c>
      <c r="O35" s="12">
        <v>2762</v>
      </c>
      <c r="P35" s="12">
        <v>347</v>
      </c>
      <c r="Q35" s="12">
        <f t="shared" si="2"/>
        <v>10496</v>
      </c>
      <c r="R35" s="36">
        <v>34.3</v>
      </c>
      <c r="S35" s="143">
        <v>2027</v>
      </c>
      <c r="T35" s="36">
        <f t="shared" si="3"/>
        <v>12523</v>
      </c>
      <c r="U35" s="59" t="s">
        <v>333</v>
      </c>
      <c r="V35" s="60">
        <v>70848572</v>
      </c>
      <c r="W35" s="12">
        <v>0</v>
      </c>
      <c r="X35" s="12">
        <v>0</v>
      </c>
      <c r="Y35" s="12">
        <v>0</v>
      </c>
      <c r="Z35" s="12">
        <v>0</v>
      </c>
      <c r="AA35" s="12">
        <f t="shared" si="4"/>
        <v>0</v>
      </c>
      <c r="AB35" s="36">
        <v>0</v>
      </c>
      <c r="AC35" s="143">
        <v>0</v>
      </c>
      <c r="AD35" s="36">
        <f t="shared" si="5"/>
        <v>0</v>
      </c>
      <c r="AE35" s="59" t="s">
        <v>333</v>
      </c>
      <c r="AF35" s="60">
        <v>70848572</v>
      </c>
      <c r="AG35" s="12">
        <v>0</v>
      </c>
      <c r="AH35" s="12">
        <v>0</v>
      </c>
      <c r="AI35" s="12">
        <v>0</v>
      </c>
      <c r="AJ35" s="12">
        <v>0</v>
      </c>
      <c r="AK35" s="12">
        <f t="shared" si="6"/>
        <v>0</v>
      </c>
      <c r="AL35" s="36">
        <v>0</v>
      </c>
      <c r="AM35" s="143">
        <v>0</v>
      </c>
      <c r="AN35" s="36">
        <f t="shared" si="7"/>
        <v>0</v>
      </c>
      <c r="AO35" s="59" t="s">
        <v>333</v>
      </c>
      <c r="AP35" s="60">
        <v>70848572</v>
      </c>
      <c r="AQ35" s="12">
        <v>0</v>
      </c>
      <c r="AR35" s="12">
        <v>0</v>
      </c>
      <c r="AS35" s="12">
        <v>0</v>
      </c>
      <c r="AT35" s="12">
        <v>0</v>
      </c>
      <c r="AU35" s="12">
        <f t="shared" si="8"/>
        <v>0</v>
      </c>
      <c r="AV35" s="36">
        <v>0</v>
      </c>
      <c r="AW35" s="143">
        <v>0</v>
      </c>
      <c r="AX35" s="36">
        <f t="shared" si="9"/>
        <v>0</v>
      </c>
      <c r="AY35" s="59" t="s">
        <v>333</v>
      </c>
      <c r="AZ35" s="60">
        <v>70848572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36">
        <v>0</v>
      </c>
      <c r="BG35" s="143">
        <v>0</v>
      </c>
      <c r="BH35" s="36">
        <v>0</v>
      </c>
      <c r="BI35" s="59" t="s">
        <v>333</v>
      </c>
      <c r="BJ35" s="60">
        <v>70848572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36">
        <v>0</v>
      </c>
      <c r="BQ35" s="143">
        <v>0</v>
      </c>
      <c r="BR35" s="36">
        <v>0</v>
      </c>
      <c r="BS35" s="59" t="s">
        <v>333</v>
      </c>
      <c r="BT35" s="61">
        <v>70848572</v>
      </c>
      <c r="BU35" s="12">
        <f t="shared" si="10"/>
        <v>7342</v>
      </c>
      <c r="BV35" s="12">
        <f t="shared" si="11"/>
        <v>45</v>
      </c>
      <c r="BW35" s="12">
        <f t="shared" si="12"/>
        <v>2762</v>
      </c>
      <c r="BX35" s="12">
        <f t="shared" si="13"/>
        <v>347</v>
      </c>
      <c r="BY35" s="12">
        <f t="shared" si="14"/>
        <v>10496</v>
      </c>
      <c r="BZ35" s="36">
        <f t="shared" si="15"/>
        <v>34.3</v>
      </c>
      <c r="CA35" s="143">
        <f t="shared" si="16"/>
        <v>2027</v>
      </c>
      <c r="CB35" s="12"/>
      <c r="CC35" s="12">
        <f t="shared" si="17"/>
        <v>2027</v>
      </c>
      <c r="CD35" s="36">
        <f t="shared" si="18"/>
        <v>12523</v>
      </c>
    </row>
    <row r="36" spans="1:82" ht="12.75">
      <c r="A36" s="59" t="s">
        <v>334</v>
      </c>
      <c r="B36" s="60">
        <v>70831025</v>
      </c>
      <c r="C36" s="12">
        <v>0</v>
      </c>
      <c r="D36" s="12">
        <v>0</v>
      </c>
      <c r="E36" s="12">
        <v>0</v>
      </c>
      <c r="F36" s="12">
        <v>0</v>
      </c>
      <c r="G36" s="12">
        <f t="shared" si="0"/>
        <v>0</v>
      </c>
      <c r="H36" s="36">
        <v>0</v>
      </c>
      <c r="I36" s="143"/>
      <c r="J36" s="36">
        <f t="shared" si="1"/>
        <v>0</v>
      </c>
      <c r="K36" s="59" t="s">
        <v>334</v>
      </c>
      <c r="L36" s="60">
        <v>70831025</v>
      </c>
      <c r="M36" s="12">
        <v>7724</v>
      </c>
      <c r="N36" s="12">
        <v>40</v>
      </c>
      <c r="O36" s="12">
        <v>2904</v>
      </c>
      <c r="P36" s="12">
        <v>438</v>
      </c>
      <c r="Q36" s="12">
        <f t="shared" si="2"/>
        <v>11106</v>
      </c>
      <c r="R36" s="36">
        <v>35.6</v>
      </c>
      <c r="S36" s="143">
        <v>2321</v>
      </c>
      <c r="T36" s="36">
        <f t="shared" si="3"/>
        <v>13427</v>
      </c>
      <c r="U36" s="59" t="s">
        <v>334</v>
      </c>
      <c r="V36" s="60">
        <v>70831025</v>
      </c>
      <c r="W36" s="12">
        <v>0</v>
      </c>
      <c r="X36" s="12">
        <v>0</v>
      </c>
      <c r="Y36" s="12">
        <v>0</v>
      </c>
      <c r="Z36" s="12">
        <v>0</v>
      </c>
      <c r="AA36" s="12">
        <f t="shared" si="4"/>
        <v>0</v>
      </c>
      <c r="AB36" s="36">
        <v>0</v>
      </c>
      <c r="AC36" s="143">
        <v>0</v>
      </c>
      <c r="AD36" s="36">
        <f t="shared" si="5"/>
        <v>0</v>
      </c>
      <c r="AE36" s="59" t="s">
        <v>334</v>
      </c>
      <c r="AF36" s="60">
        <v>70831025</v>
      </c>
      <c r="AG36" s="12">
        <v>0</v>
      </c>
      <c r="AH36" s="12">
        <v>0</v>
      </c>
      <c r="AI36" s="12">
        <v>0</v>
      </c>
      <c r="AJ36" s="12">
        <v>0</v>
      </c>
      <c r="AK36" s="12">
        <f t="shared" si="6"/>
        <v>0</v>
      </c>
      <c r="AL36" s="36">
        <v>0</v>
      </c>
      <c r="AM36" s="143">
        <v>0</v>
      </c>
      <c r="AN36" s="36">
        <f t="shared" si="7"/>
        <v>0</v>
      </c>
      <c r="AO36" s="59" t="s">
        <v>334</v>
      </c>
      <c r="AP36" s="60">
        <v>70831025</v>
      </c>
      <c r="AQ36" s="12">
        <v>0</v>
      </c>
      <c r="AR36" s="12">
        <v>0</v>
      </c>
      <c r="AS36" s="12">
        <v>0</v>
      </c>
      <c r="AT36" s="12">
        <v>0</v>
      </c>
      <c r="AU36" s="12">
        <f t="shared" si="8"/>
        <v>0</v>
      </c>
      <c r="AV36" s="36">
        <v>0</v>
      </c>
      <c r="AW36" s="143">
        <v>0</v>
      </c>
      <c r="AX36" s="36">
        <f t="shared" si="9"/>
        <v>0</v>
      </c>
      <c r="AY36" s="59" t="s">
        <v>334</v>
      </c>
      <c r="AZ36" s="60">
        <v>70831025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36">
        <v>0</v>
      </c>
      <c r="BG36" s="143">
        <v>0</v>
      </c>
      <c r="BH36" s="36">
        <v>0</v>
      </c>
      <c r="BI36" s="59" t="s">
        <v>334</v>
      </c>
      <c r="BJ36" s="60">
        <v>70831025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36">
        <v>0</v>
      </c>
      <c r="BQ36" s="143">
        <v>0</v>
      </c>
      <c r="BR36" s="36">
        <v>0</v>
      </c>
      <c r="BS36" s="59" t="s">
        <v>334</v>
      </c>
      <c r="BT36" s="61">
        <v>70831025</v>
      </c>
      <c r="BU36" s="12">
        <f t="shared" si="10"/>
        <v>7724</v>
      </c>
      <c r="BV36" s="12">
        <f t="shared" si="11"/>
        <v>40</v>
      </c>
      <c r="BW36" s="12">
        <f t="shared" si="12"/>
        <v>2904</v>
      </c>
      <c r="BX36" s="12">
        <f t="shared" si="13"/>
        <v>438</v>
      </c>
      <c r="BY36" s="12">
        <f t="shared" si="14"/>
        <v>11106</v>
      </c>
      <c r="BZ36" s="36">
        <f t="shared" si="15"/>
        <v>35.6</v>
      </c>
      <c r="CA36" s="143">
        <f t="shared" si="16"/>
        <v>2321</v>
      </c>
      <c r="CB36" s="12"/>
      <c r="CC36" s="12">
        <f t="shared" si="17"/>
        <v>2321</v>
      </c>
      <c r="CD36" s="36">
        <f t="shared" si="18"/>
        <v>13427</v>
      </c>
    </row>
    <row r="37" spans="1:82" ht="12.75">
      <c r="A37" s="59" t="s">
        <v>335</v>
      </c>
      <c r="B37" s="60">
        <v>70835632</v>
      </c>
      <c r="C37" s="12">
        <v>0</v>
      </c>
      <c r="D37" s="12">
        <v>0</v>
      </c>
      <c r="E37" s="12">
        <v>0</v>
      </c>
      <c r="F37" s="12">
        <v>0</v>
      </c>
      <c r="G37" s="12">
        <f t="shared" si="0"/>
        <v>0</v>
      </c>
      <c r="H37" s="36">
        <v>0</v>
      </c>
      <c r="I37" s="143"/>
      <c r="J37" s="36">
        <f t="shared" si="1"/>
        <v>0</v>
      </c>
      <c r="K37" s="59" t="s">
        <v>335</v>
      </c>
      <c r="L37" s="60">
        <v>70835632</v>
      </c>
      <c r="M37" s="12">
        <v>4034</v>
      </c>
      <c r="N37" s="12">
        <v>20</v>
      </c>
      <c r="O37" s="12">
        <v>1518</v>
      </c>
      <c r="P37" s="12">
        <v>164</v>
      </c>
      <c r="Q37" s="12">
        <f t="shared" si="2"/>
        <v>5736</v>
      </c>
      <c r="R37" s="36">
        <v>17.2</v>
      </c>
      <c r="S37" s="143">
        <v>914</v>
      </c>
      <c r="T37" s="36">
        <f t="shared" si="3"/>
        <v>6650</v>
      </c>
      <c r="U37" s="59" t="s">
        <v>335</v>
      </c>
      <c r="V37" s="60">
        <v>70835632</v>
      </c>
      <c r="W37" s="12">
        <v>0</v>
      </c>
      <c r="X37" s="12">
        <v>0</v>
      </c>
      <c r="Y37" s="12">
        <v>0</v>
      </c>
      <c r="Z37" s="12">
        <v>0</v>
      </c>
      <c r="AA37" s="12">
        <f t="shared" si="4"/>
        <v>0</v>
      </c>
      <c r="AB37" s="36">
        <v>0</v>
      </c>
      <c r="AC37" s="143">
        <v>0</v>
      </c>
      <c r="AD37" s="36">
        <f t="shared" si="5"/>
        <v>0</v>
      </c>
      <c r="AE37" s="59" t="s">
        <v>335</v>
      </c>
      <c r="AF37" s="60">
        <v>70835632</v>
      </c>
      <c r="AG37" s="12">
        <v>0</v>
      </c>
      <c r="AH37" s="12">
        <v>0</v>
      </c>
      <c r="AI37" s="12">
        <v>0</v>
      </c>
      <c r="AJ37" s="12">
        <v>0</v>
      </c>
      <c r="AK37" s="12">
        <f t="shared" si="6"/>
        <v>0</v>
      </c>
      <c r="AL37" s="36">
        <v>0</v>
      </c>
      <c r="AM37" s="143">
        <v>0</v>
      </c>
      <c r="AN37" s="36">
        <f t="shared" si="7"/>
        <v>0</v>
      </c>
      <c r="AO37" s="59" t="s">
        <v>335</v>
      </c>
      <c r="AP37" s="60">
        <v>70835632</v>
      </c>
      <c r="AQ37" s="12">
        <v>0</v>
      </c>
      <c r="AR37" s="12">
        <v>0</v>
      </c>
      <c r="AS37" s="12">
        <v>0</v>
      </c>
      <c r="AT37" s="12">
        <v>0</v>
      </c>
      <c r="AU37" s="12">
        <f t="shared" si="8"/>
        <v>0</v>
      </c>
      <c r="AV37" s="36">
        <v>0</v>
      </c>
      <c r="AW37" s="143">
        <v>0</v>
      </c>
      <c r="AX37" s="36">
        <f t="shared" si="9"/>
        <v>0</v>
      </c>
      <c r="AY37" s="59" t="s">
        <v>335</v>
      </c>
      <c r="AZ37" s="60">
        <v>70835632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36">
        <v>0</v>
      </c>
      <c r="BG37" s="143">
        <v>0</v>
      </c>
      <c r="BH37" s="36">
        <v>0</v>
      </c>
      <c r="BI37" s="59" t="s">
        <v>335</v>
      </c>
      <c r="BJ37" s="60">
        <v>70835632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36">
        <v>0</v>
      </c>
      <c r="BQ37" s="143">
        <v>0</v>
      </c>
      <c r="BR37" s="36">
        <v>0</v>
      </c>
      <c r="BS37" s="59" t="s">
        <v>335</v>
      </c>
      <c r="BT37" s="61">
        <v>70835632</v>
      </c>
      <c r="BU37" s="12">
        <f t="shared" si="10"/>
        <v>4034</v>
      </c>
      <c r="BV37" s="12">
        <f t="shared" si="11"/>
        <v>20</v>
      </c>
      <c r="BW37" s="12">
        <f t="shared" si="12"/>
        <v>1518</v>
      </c>
      <c r="BX37" s="12">
        <f t="shared" si="13"/>
        <v>164</v>
      </c>
      <c r="BY37" s="12">
        <f t="shared" si="14"/>
        <v>5736</v>
      </c>
      <c r="BZ37" s="36">
        <f t="shared" si="15"/>
        <v>17.2</v>
      </c>
      <c r="CA37" s="143">
        <f t="shared" si="16"/>
        <v>914</v>
      </c>
      <c r="CB37" s="12"/>
      <c r="CC37" s="12">
        <f t="shared" si="17"/>
        <v>914</v>
      </c>
      <c r="CD37" s="36">
        <f t="shared" si="18"/>
        <v>6650</v>
      </c>
    </row>
    <row r="38" spans="1:82" ht="12.75">
      <c r="A38" s="59" t="s">
        <v>336</v>
      </c>
      <c r="B38" s="60">
        <v>63834383</v>
      </c>
      <c r="C38" s="12">
        <v>0</v>
      </c>
      <c r="D38" s="12">
        <v>0</v>
      </c>
      <c r="E38" s="12">
        <v>0</v>
      </c>
      <c r="F38" s="12">
        <v>0</v>
      </c>
      <c r="G38" s="12">
        <f t="shared" si="0"/>
        <v>0</v>
      </c>
      <c r="H38" s="36">
        <v>0</v>
      </c>
      <c r="I38" s="143"/>
      <c r="J38" s="36">
        <f t="shared" si="1"/>
        <v>0</v>
      </c>
      <c r="K38" s="59" t="s">
        <v>336</v>
      </c>
      <c r="L38" s="60">
        <v>63834383</v>
      </c>
      <c r="M38" s="12">
        <v>8342</v>
      </c>
      <c r="N38" s="12">
        <v>125</v>
      </c>
      <c r="O38" s="12">
        <v>3164</v>
      </c>
      <c r="P38" s="12">
        <v>434</v>
      </c>
      <c r="Q38" s="12">
        <f t="shared" si="2"/>
        <v>12065</v>
      </c>
      <c r="R38" s="36">
        <v>38.3</v>
      </c>
      <c r="S38" s="143">
        <v>2179</v>
      </c>
      <c r="T38" s="36">
        <f t="shared" si="3"/>
        <v>14244</v>
      </c>
      <c r="U38" s="59" t="s">
        <v>336</v>
      </c>
      <c r="V38" s="60">
        <v>63834383</v>
      </c>
      <c r="W38" s="12">
        <v>0</v>
      </c>
      <c r="X38" s="12">
        <v>0</v>
      </c>
      <c r="Y38" s="12">
        <v>0</v>
      </c>
      <c r="Z38" s="12">
        <v>0</v>
      </c>
      <c r="AA38" s="12">
        <f t="shared" si="4"/>
        <v>0</v>
      </c>
      <c r="AB38" s="36">
        <v>0</v>
      </c>
      <c r="AC38" s="143">
        <v>0</v>
      </c>
      <c r="AD38" s="36">
        <f t="shared" si="5"/>
        <v>0</v>
      </c>
      <c r="AE38" s="59" t="s">
        <v>336</v>
      </c>
      <c r="AF38" s="60">
        <v>63834383</v>
      </c>
      <c r="AG38" s="12">
        <v>0</v>
      </c>
      <c r="AH38" s="12">
        <v>0</v>
      </c>
      <c r="AI38" s="12">
        <v>0</v>
      </c>
      <c r="AJ38" s="12">
        <v>0</v>
      </c>
      <c r="AK38" s="12">
        <f t="shared" si="6"/>
        <v>0</v>
      </c>
      <c r="AL38" s="36">
        <v>0</v>
      </c>
      <c r="AM38" s="143">
        <v>0</v>
      </c>
      <c r="AN38" s="36">
        <f t="shared" si="7"/>
        <v>0</v>
      </c>
      <c r="AO38" s="59" t="s">
        <v>336</v>
      </c>
      <c r="AP38" s="60">
        <v>63834383</v>
      </c>
      <c r="AQ38" s="12">
        <v>0</v>
      </c>
      <c r="AR38" s="12">
        <v>0</v>
      </c>
      <c r="AS38" s="12">
        <v>0</v>
      </c>
      <c r="AT38" s="12">
        <v>0</v>
      </c>
      <c r="AU38" s="12">
        <f t="shared" si="8"/>
        <v>0</v>
      </c>
      <c r="AV38" s="36">
        <v>0</v>
      </c>
      <c r="AW38" s="143">
        <v>0</v>
      </c>
      <c r="AX38" s="36">
        <f t="shared" si="9"/>
        <v>0</v>
      </c>
      <c r="AY38" s="59" t="s">
        <v>336</v>
      </c>
      <c r="AZ38" s="60">
        <v>63834383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36">
        <v>0</v>
      </c>
      <c r="BG38" s="143">
        <v>0</v>
      </c>
      <c r="BH38" s="36">
        <v>0</v>
      </c>
      <c r="BI38" s="59" t="s">
        <v>336</v>
      </c>
      <c r="BJ38" s="60">
        <v>63834383</v>
      </c>
      <c r="BK38" s="12">
        <v>1100</v>
      </c>
      <c r="BL38" s="12">
        <v>0</v>
      </c>
      <c r="BM38" s="12">
        <v>411</v>
      </c>
      <c r="BN38" s="12">
        <v>0</v>
      </c>
      <c r="BO38" s="12">
        <v>1511</v>
      </c>
      <c r="BP38" s="36">
        <v>4</v>
      </c>
      <c r="BQ38" s="143">
        <v>0</v>
      </c>
      <c r="BR38" s="36">
        <v>1511</v>
      </c>
      <c r="BS38" s="59" t="s">
        <v>336</v>
      </c>
      <c r="BT38" s="61">
        <v>63834383</v>
      </c>
      <c r="BU38" s="12">
        <f t="shared" si="10"/>
        <v>9442</v>
      </c>
      <c r="BV38" s="12">
        <f t="shared" si="11"/>
        <v>125</v>
      </c>
      <c r="BW38" s="12">
        <f t="shared" si="12"/>
        <v>3575</v>
      </c>
      <c r="BX38" s="12">
        <f t="shared" si="13"/>
        <v>434</v>
      </c>
      <c r="BY38" s="12">
        <f t="shared" si="14"/>
        <v>13576</v>
      </c>
      <c r="BZ38" s="36">
        <f t="shared" si="15"/>
        <v>42.3</v>
      </c>
      <c r="CA38" s="143">
        <f t="shared" si="16"/>
        <v>2179</v>
      </c>
      <c r="CB38" s="12"/>
      <c r="CC38" s="12">
        <f t="shared" si="17"/>
        <v>2179</v>
      </c>
      <c r="CD38" s="36">
        <f t="shared" si="18"/>
        <v>15755</v>
      </c>
    </row>
    <row r="39" spans="1:82" ht="12.75">
      <c r="A39" s="59" t="s">
        <v>337</v>
      </c>
      <c r="B39" s="60">
        <v>70835578</v>
      </c>
      <c r="C39" s="12">
        <v>0</v>
      </c>
      <c r="D39" s="12">
        <v>0</v>
      </c>
      <c r="E39" s="12">
        <v>0</v>
      </c>
      <c r="F39" s="12">
        <v>0</v>
      </c>
      <c r="G39" s="12">
        <f t="shared" si="0"/>
        <v>0</v>
      </c>
      <c r="H39" s="36">
        <v>0</v>
      </c>
      <c r="I39" s="143"/>
      <c r="J39" s="36">
        <f t="shared" si="1"/>
        <v>0</v>
      </c>
      <c r="K39" s="59" t="s">
        <v>337</v>
      </c>
      <c r="L39" s="60">
        <v>70835578</v>
      </c>
      <c r="M39" s="12">
        <v>7669</v>
      </c>
      <c r="N39" s="12">
        <v>25</v>
      </c>
      <c r="O39" s="12">
        <v>2880</v>
      </c>
      <c r="P39" s="12">
        <v>274</v>
      </c>
      <c r="Q39" s="12">
        <f t="shared" si="2"/>
        <v>10848</v>
      </c>
      <c r="R39" s="36">
        <v>34.4</v>
      </c>
      <c r="S39" s="143">
        <v>1932</v>
      </c>
      <c r="T39" s="36">
        <f t="shared" si="3"/>
        <v>12780</v>
      </c>
      <c r="U39" s="59" t="s">
        <v>337</v>
      </c>
      <c r="V39" s="60">
        <v>70835578</v>
      </c>
      <c r="W39" s="12">
        <v>0</v>
      </c>
      <c r="X39" s="12">
        <v>0</v>
      </c>
      <c r="Y39" s="12">
        <v>0</v>
      </c>
      <c r="Z39" s="12">
        <v>0</v>
      </c>
      <c r="AA39" s="12">
        <f t="shared" si="4"/>
        <v>0</v>
      </c>
      <c r="AB39" s="36">
        <v>0</v>
      </c>
      <c r="AC39" s="143">
        <v>0</v>
      </c>
      <c r="AD39" s="36">
        <f t="shared" si="5"/>
        <v>0</v>
      </c>
      <c r="AE39" s="59" t="s">
        <v>337</v>
      </c>
      <c r="AF39" s="60">
        <v>70835578</v>
      </c>
      <c r="AG39" s="12">
        <v>0</v>
      </c>
      <c r="AH39" s="12">
        <v>0</v>
      </c>
      <c r="AI39" s="12">
        <v>0</v>
      </c>
      <c r="AJ39" s="12">
        <v>0</v>
      </c>
      <c r="AK39" s="12">
        <f t="shared" si="6"/>
        <v>0</v>
      </c>
      <c r="AL39" s="36">
        <v>0</v>
      </c>
      <c r="AM39" s="143">
        <v>0</v>
      </c>
      <c r="AN39" s="36">
        <f t="shared" si="7"/>
        <v>0</v>
      </c>
      <c r="AO39" s="59" t="s">
        <v>337</v>
      </c>
      <c r="AP39" s="60">
        <v>70835578</v>
      </c>
      <c r="AQ39" s="12">
        <v>0</v>
      </c>
      <c r="AR39" s="12">
        <v>0</v>
      </c>
      <c r="AS39" s="12">
        <v>0</v>
      </c>
      <c r="AT39" s="12">
        <v>0</v>
      </c>
      <c r="AU39" s="12">
        <f t="shared" si="8"/>
        <v>0</v>
      </c>
      <c r="AV39" s="36">
        <v>0</v>
      </c>
      <c r="AW39" s="143">
        <v>0</v>
      </c>
      <c r="AX39" s="36">
        <f t="shared" si="9"/>
        <v>0</v>
      </c>
      <c r="AY39" s="59" t="s">
        <v>337</v>
      </c>
      <c r="AZ39" s="60">
        <v>70835578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36">
        <v>0</v>
      </c>
      <c r="BG39" s="143">
        <v>0</v>
      </c>
      <c r="BH39" s="36">
        <v>0</v>
      </c>
      <c r="BI39" s="59" t="s">
        <v>337</v>
      </c>
      <c r="BJ39" s="60">
        <v>70835578</v>
      </c>
      <c r="BK39" s="12">
        <v>1063</v>
      </c>
      <c r="BL39" s="12">
        <v>0</v>
      </c>
      <c r="BM39" s="12">
        <v>398</v>
      </c>
      <c r="BN39" s="12">
        <v>0</v>
      </c>
      <c r="BO39" s="12">
        <v>1461</v>
      </c>
      <c r="BP39" s="36">
        <v>4.4</v>
      </c>
      <c r="BQ39" s="143">
        <v>0</v>
      </c>
      <c r="BR39" s="36">
        <v>1461</v>
      </c>
      <c r="BS39" s="59" t="s">
        <v>337</v>
      </c>
      <c r="BT39" s="61">
        <v>70835578</v>
      </c>
      <c r="BU39" s="12">
        <f t="shared" si="10"/>
        <v>8732</v>
      </c>
      <c r="BV39" s="12">
        <f t="shared" si="11"/>
        <v>25</v>
      </c>
      <c r="BW39" s="12">
        <f t="shared" si="12"/>
        <v>3278</v>
      </c>
      <c r="BX39" s="12">
        <f t="shared" si="13"/>
        <v>274</v>
      </c>
      <c r="BY39" s="12">
        <f t="shared" si="14"/>
        <v>12309</v>
      </c>
      <c r="BZ39" s="36">
        <f t="shared" si="15"/>
        <v>38.8</v>
      </c>
      <c r="CA39" s="143">
        <f t="shared" si="16"/>
        <v>1932</v>
      </c>
      <c r="CB39" s="12"/>
      <c r="CC39" s="12">
        <f t="shared" si="17"/>
        <v>1932</v>
      </c>
      <c r="CD39" s="36">
        <f t="shared" si="18"/>
        <v>14241</v>
      </c>
    </row>
    <row r="40" spans="1:82" ht="12.75">
      <c r="A40" s="59" t="s">
        <v>338</v>
      </c>
      <c r="B40" s="60">
        <v>61385450</v>
      </c>
      <c r="C40" s="12">
        <v>0</v>
      </c>
      <c r="D40" s="12">
        <v>0</v>
      </c>
      <c r="E40" s="12">
        <v>0</v>
      </c>
      <c r="F40" s="12">
        <v>0</v>
      </c>
      <c r="G40" s="12">
        <f t="shared" si="0"/>
        <v>0</v>
      </c>
      <c r="H40" s="36">
        <v>0</v>
      </c>
      <c r="I40" s="143"/>
      <c r="J40" s="36">
        <f t="shared" si="1"/>
        <v>0</v>
      </c>
      <c r="K40" s="59" t="s">
        <v>338</v>
      </c>
      <c r="L40" s="60">
        <v>61385450</v>
      </c>
      <c r="M40" s="12">
        <v>4314</v>
      </c>
      <c r="N40" s="12">
        <v>20</v>
      </c>
      <c r="O40" s="12">
        <v>1623</v>
      </c>
      <c r="P40" s="12">
        <v>160</v>
      </c>
      <c r="Q40" s="12">
        <f t="shared" si="2"/>
        <v>6117</v>
      </c>
      <c r="R40" s="36">
        <v>17.2</v>
      </c>
      <c r="S40" s="143">
        <v>563</v>
      </c>
      <c r="T40" s="36">
        <f t="shared" si="3"/>
        <v>6680</v>
      </c>
      <c r="U40" s="59" t="s">
        <v>338</v>
      </c>
      <c r="V40" s="60">
        <v>61385450</v>
      </c>
      <c r="W40" s="12">
        <v>0</v>
      </c>
      <c r="X40" s="12">
        <v>0</v>
      </c>
      <c r="Y40" s="12">
        <v>0</v>
      </c>
      <c r="Z40" s="12">
        <v>0</v>
      </c>
      <c r="AA40" s="12">
        <f t="shared" si="4"/>
        <v>0</v>
      </c>
      <c r="AB40" s="36">
        <v>0</v>
      </c>
      <c r="AC40" s="143">
        <v>0</v>
      </c>
      <c r="AD40" s="36">
        <f t="shared" si="5"/>
        <v>0</v>
      </c>
      <c r="AE40" s="59" t="s">
        <v>338</v>
      </c>
      <c r="AF40" s="60">
        <v>61385450</v>
      </c>
      <c r="AG40" s="12">
        <v>0</v>
      </c>
      <c r="AH40" s="12">
        <v>0</v>
      </c>
      <c r="AI40" s="12">
        <v>0</v>
      </c>
      <c r="AJ40" s="12">
        <v>0</v>
      </c>
      <c r="AK40" s="12">
        <f t="shared" si="6"/>
        <v>0</v>
      </c>
      <c r="AL40" s="36">
        <v>0</v>
      </c>
      <c r="AM40" s="143">
        <v>0</v>
      </c>
      <c r="AN40" s="36">
        <f t="shared" si="7"/>
        <v>0</v>
      </c>
      <c r="AO40" s="59" t="s">
        <v>338</v>
      </c>
      <c r="AP40" s="60">
        <v>61385450</v>
      </c>
      <c r="AQ40" s="12">
        <v>0</v>
      </c>
      <c r="AR40" s="12">
        <v>0</v>
      </c>
      <c r="AS40" s="12">
        <v>0</v>
      </c>
      <c r="AT40" s="12">
        <v>0</v>
      </c>
      <c r="AU40" s="12">
        <f t="shared" si="8"/>
        <v>0</v>
      </c>
      <c r="AV40" s="36">
        <v>0</v>
      </c>
      <c r="AW40" s="143">
        <v>0</v>
      </c>
      <c r="AX40" s="36">
        <f t="shared" si="9"/>
        <v>0</v>
      </c>
      <c r="AY40" s="59" t="s">
        <v>338</v>
      </c>
      <c r="AZ40" s="60">
        <v>61385450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36">
        <v>0</v>
      </c>
      <c r="BG40" s="143">
        <v>0</v>
      </c>
      <c r="BH40" s="36">
        <v>0</v>
      </c>
      <c r="BI40" s="59" t="s">
        <v>338</v>
      </c>
      <c r="BJ40" s="60">
        <v>61385450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36">
        <v>0</v>
      </c>
      <c r="BQ40" s="143">
        <v>0</v>
      </c>
      <c r="BR40" s="36">
        <v>0</v>
      </c>
      <c r="BS40" s="59" t="s">
        <v>338</v>
      </c>
      <c r="BT40" s="61">
        <v>61385450</v>
      </c>
      <c r="BU40" s="12">
        <f t="shared" si="10"/>
        <v>4314</v>
      </c>
      <c r="BV40" s="12">
        <f t="shared" si="11"/>
        <v>20</v>
      </c>
      <c r="BW40" s="12">
        <f t="shared" si="12"/>
        <v>1623</v>
      </c>
      <c r="BX40" s="12">
        <f t="shared" si="13"/>
        <v>160</v>
      </c>
      <c r="BY40" s="12">
        <f t="shared" si="14"/>
        <v>6117</v>
      </c>
      <c r="BZ40" s="36">
        <f t="shared" si="15"/>
        <v>17.2</v>
      </c>
      <c r="CA40" s="143">
        <f t="shared" si="16"/>
        <v>563</v>
      </c>
      <c r="CB40" s="12"/>
      <c r="CC40" s="12">
        <f t="shared" si="17"/>
        <v>563</v>
      </c>
      <c r="CD40" s="36">
        <f t="shared" si="18"/>
        <v>6680</v>
      </c>
    </row>
    <row r="41" spans="1:82" ht="12.75">
      <c r="A41" s="59" t="s">
        <v>339</v>
      </c>
      <c r="B41" s="60">
        <v>65401646</v>
      </c>
      <c r="C41" s="12">
        <v>0</v>
      </c>
      <c r="D41" s="12">
        <v>0</v>
      </c>
      <c r="E41" s="12">
        <v>0</v>
      </c>
      <c r="F41" s="12">
        <v>0</v>
      </c>
      <c r="G41" s="12">
        <f t="shared" si="0"/>
        <v>0</v>
      </c>
      <c r="H41" s="36">
        <v>0</v>
      </c>
      <c r="I41" s="143"/>
      <c r="J41" s="36">
        <f t="shared" si="1"/>
        <v>0</v>
      </c>
      <c r="K41" s="59" t="s">
        <v>339</v>
      </c>
      <c r="L41" s="60">
        <v>65401646</v>
      </c>
      <c r="M41" s="12">
        <v>4698</v>
      </c>
      <c r="N41" s="12">
        <v>35</v>
      </c>
      <c r="O41" s="12">
        <v>1774</v>
      </c>
      <c r="P41" s="12">
        <v>160</v>
      </c>
      <c r="Q41" s="12">
        <f t="shared" si="2"/>
        <v>6667</v>
      </c>
      <c r="R41" s="36">
        <v>23</v>
      </c>
      <c r="S41" s="143">
        <v>554</v>
      </c>
      <c r="T41" s="36">
        <f t="shared" si="3"/>
        <v>7221</v>
      </c>
      <c r="U41" s="59" t="s">
        <v>339</v>
      </c>
      <c r="V41" s="60">
        <v>65401646</v>
      </c>
      <c r="W41" s="12">
        <v>0</v>
      </c>
      <c r="X41" s="12">
        <v>0</v>
      </c>
      <c r="Y41" s="12">
        <v>0</v>
      </c>
      <c r="Z41" s="12">
        <v>0</v>
      </c>
      <c r="AA41" s="12">
        <f t="shared" si="4"/>
        <v>0</v>
      </c>
      <c r="AB41" s="36">
        <v>0</v>
      </c>
      <c r="AC41" s="143">
        <v>0</v>
      </c>
      <c r="AD41" s="36">
        <f t="shared" si="5"/>
        <v>0</v>
      </c>
      <c r="AE41" s="59" t="s">
        <v>339</v>
      </c>
      <c r="AF41" s="60">
        <v>65401646</v>
      </c>
      <c r="AG41" s="12">
        <v>0</v>
      </c>
      <c r="AH41" s="12">
        <v>0</v>
      </c>
      <c r="AI41" s="12">
        <v>0</v>
      </c>
      <c r="AJ41" s="12">
        <v>0</v>
      </c>
      <c r="AK41" s="12">
        <f t="shared" si="6"/>
        <v>0</v>
      </c>
      <c r="AL41" s="36">
        <v>0</v>
      </c>
      <c r="AM41" s="143">
        <v>0</v>
      </c>
      <c r="AN41" s="36">
        <f t="shared" si="7"/>
        <v>0</v>
      </c>
      <c r="AO41" s="59" t="s">
        <v>339</v>
      </c>
      <c r="AP41" s="60">
        <v>65401646</v>
      </c>
      <c r="AQ41" s="12">
        <v>0</v>
      </c>
      <c r="AR41" s="12">
        <v>0</v>
      </c>
      <c r="AS41" s="12">
        <v>0</v>
      </c>
      <c r="AT41" s="12">
        <v>0</v>
      </c>
      <c r="AU41" s="12">
        <f t="shared" si="8"/>
        <v>0</v>
      </c>
      <c r="AV41" s="36">
        <v>0</v>
      </c>
      <c r="AW41" s="143">
        <v>0</v>
      </c>
      <c r="AX41" s="36">
        <f t="shared" si="9"/>
        <v>0</v>
      </c>
      <c r="AY41" s="59" t="s">
        <v>339</v>
      </c>
      <c r="AZ41" s="60">
        <v>65401646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36">
        <v>0</v>
      </c>
      <c r="BG41" s="143">
        <v>0</v>
      </c>
      <c r="BH41" s="36">
        <v>0</v>
      </c>
      <c r="BI41" s="59" t="s">
        <v>339</v>
      </c>
      <c r="BJ41" s="60">
        <v>65401646</v>
      </c>
      <c r="BK41" s="12">
        <v>530</v>
      </c>
      <c r="BL41" s="12">
        <v>0</v>
      </c>
      <c r="BM41" s="12">
        <v>196</v>
      </c>
      <c r="BN41" s="12">
        <v>0</v>
      </c>
      <c r="BO41" s="12">
        <v>726</v>
      </c>
      <c r="BP41" s="36">
        <v>2.2</v>
      </c>
      <c r="BQ41" s="143">
        <v>0</v>
      </c>
      <c r="BR41" s="36">
        <v>726</v>
      </c>
      <c r="BS41" s="59" t="s">
        <v>339</v>
      </c>
      <c r="BT41" s="61">
        <v>65401646</v>
      </c>
      <c r="BU41" s="12">
        <f t="shared" si="10"/>
        <v>5228</v>
      </c>
      <c r="BV41" s="12">
        <f t="shared" si="11"/>
        <v>35</v>
      </c>
      <c r="BW41" s="12">
        <f t="shared" si="12"/>
        <v>1970</v>
      </c>
      <c r="BX41" s="12">
        <f t="shared" si="13"/>
        <v>160</v>
      </c>
      <c r="BY41" s="12">
        <f t="shared" si="14"/>
        <v>7393</v>
      </c>
      <c r="BZ41" s="36">
        <f t="shared" si="15"/>
        <v>25.2</v>
      </c>
      <c r="CA41" s="143">
        <f t="shared" si="16"/>
        <v>554</v>
      </c>
      <c r="CB41" s="12"/>
      <c r="CC41" s="12">
        <f t="shared" si="17"/>
        <v>554</v>
      </c>
      <c r="CD41" s="36">
        <f t="shared" si="18"/>
        <v>7947</v>
      </c>
    </row>
    <row r="42" spans="1:82" ht="13.5" thickBot="1">
      <c r="A42" s="62" t="s">
        <v>340</v>
      </c>
      <c r="B42" s="63">
        <v>61385425</v>
      </c>
      <c r="C42" s="15">
        <v>0</v>
      </c>
      <c r="D42" s="15">
        <v>0</v>
      </c>
      <c r="E42" s="15">
        <v>0</v>
      </c>
      <c r="F42" s="15">
        <v>0</v>
      </c>
      <c r="G42" s="15">
        <f t="shared" si="0"/>
        <v>0</v>
      </c>
      <c r="H42" s="38">
        <v>0</v>
      </c>
      <c r="I42" s="144"/>
      <c r="J42" s="38">
        <f t="shared" si="1"/>
        <v>0</v>
      </c>
      <c r="K42" s="62" t="s">
        <v>340</v>
      </c>
      <c r="L42" s="63">
        <v>61385425</v>
      </c>
      <c r="M42" s="15">
        <v>6649</v>
      </c>
      <c r="N42" s="15">
        <v>50</v>
      </c>
      <c r="O42" s="15">
        <v>2504</v>
      </c>
      <c r="P42" s="15">
        <v>130</v>
      </c>
      <c r="Q42" s="15">
        <f t="shared" si="2"/>
        <v>9333</v>
      </c>
      <c r="R42" s="38">
        <v>28.5</v>
      </c>
      <c r="S42" s="144">
        <v>1456</v>
      </c>
      <c r="T42" s="38">
        <f t="shared" si="3"/>
        <v>10789</v>
      </c>
      <c r="U42" s="62" t="s">
        <v>340</v>
      </c>
      <c r="V42" s="63">
        <v>61385425</v>
      </c>
      <c r="W42" s="15">
        <v>0</v>
      </c>
      <c r="X42" s="15">
        <v>0</v>
      </c>
      <c r="Y42" s="15">
        <v>0</v>
      </c>
      <c r="Z42" s="15">
        <v>0</v>
      </c>
      <c r="AA42" s="15">
        <f t="shared" si="4"/>
        <v>0</v>
      </c>
      <c r="AB42" s="38">
        <v>0</v>
      </c>
      <c r="AC42" s="144">
        <v>0</v>
      </c>
      <c r="AD42" s="38">
        <f t="shared" si="5"/>
        <v>0</v>
      </c>
      <c r="AE42" s="62" t="s">
        <v>340</v>
      </c>
      <c r="AF42" s="63">
        <v>61385425</v>
      </c>
      <c r="AG42" s="15">
        <v>0</v>
      </c>
      <c r="AH42" s="15">
        <v>0</v>
      </c>
      <c r="AI42" s="15">
        <v>0</v>
      </c>
      <c r="AJ42" s="15">
        <v>0</v>
      </c>
      <c r="AK42" s="15">
        <f t="shared" si="6"/>
        <v>0</v>
      </c>
      <c r="AL42" s="38">
        <v>0</v>
      </c>
      <c r="AM42" s="144">
        <v>0</v>
      </c>
      <c r="AN42" s="38">
        <f t="shared" si="7"/>
        <v>0</v>
      </c>
      <c r="AO42" s="62" t="s">
        <v>340</v>
      </c>
      <c r="AP42" s="63">
        <v>61385425</v>
      </c>
      <c r="AQ42" s="15">
        <v>0</v>
      </c>
      <c r="AR42" s="15">
        <v>0</v>
      </c>
      <c r="AS42" s="15">
        <v>0</v>
      </c>
      <c r="AT42" s="15">
        <v>0</v>
      </c>
      <c r="AU42" s="15">
        <f t="shared" si="8"/>
        <v>0</v>
      </c>
      <c r="AV42" s="38">
        <v>0</v>
      </c>
      <c r="AW42" s="144">
        <v>0</v>
      </c>
      <c r="AX42" s="38">
        <f t="shared" si="9"/>
        <v>0</v>
      </c>
      <c r="AY42" s="62" t="s">
        <v>340</v>
      </c>
      <c r="AZ42" s="63">
        <v>61385425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38">
        <v>0</v>
      </c>
      <c r="BG42" s="144">
        <v>0</v>
      </c>
      <c r="BH42" s="38">
        <v>0</v>
      </c>
      <c r="BI42" s="62" t="s">
        <v>340</v>
      </c>
      <c r="BJ42" s="63">
        <v>61385425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38">
        <v>0</v>
      </c>
      <c r="BQ42" s="144">
        <v>0</v>
      </c>
      <c r="BR42" s="38">
        <v>0</v>
      </c>
      <c r="BS42" s="62" t="s">
        <v>340</v>
      </c>
      <c r="BT42" s="64">
        <v>61385425</v>
      </c>
      <c r="BU42" s="15">
        <f t="shared" si="10"/>
        <v>6649</v>
      </c>
      <c r="BV42" s="15">
        <f t="shared" si="11"/>
        <v>50</v>
      </c>
      <c r="BW42" s="15">
        <f t="shared" si="12"/>
        <v>2504</v>
      </c>
      <c r="BX42" s="15">
        <f t="shared" si="13"/>
        <v>130</v>
      </c>
      <c r="BY42" s="15">
        <f t="shared" si="14"/>
        <v>9333</v>
      </c>
      <c r="BZ42" s="38">
        <f t="shared" si="15"/>
        <v>28.5</v>
      </c>
      <c r="CA42" s="144">
        <f t="shared" si="16"/>
        <v>1456</v>
      </c>
      <c r="CB42" s="15"/>
      <c r="CC42" s="15">
        <f t="shared" si="17"/>
        <v>1456</v>
      </c>
      <c r="CD42" s="38">
        <f t="shared" si="18"/>
        <v>10789</v>
      </c>
    </row>
    <row r="43" spans="1:82" ht="13.5" thickBot="1">
      <c r="A43" s="65" t="s">
        <v>61</v>
      </c>
      <c r="B43" s="66"/>
      <c r="C43" s="18">
        <f aca="true" t="shared" si="19" ref="C43:J43">SUM(C4:C42)</f>
        <v>9064</v>
      </c>
      <c r="D43" s="18">
        <f t="shared" si="19"/>
        <v>114</v>
      </c>
      <c r="E43" s="18">
        <f t="shared" si="19"/>
        <v>3432</v>
      </c>
      <c r="F43" s="18">
        <f t="shared" si="19"/>
        <v>471</v>
      </c>
      <c r="G43" s="18">
        <f t="shared" si="19"/>
        <v>13081</v>
      </c>
      <c r="H43" s="20">
        <f t="shared" si="19"/>
        <v>47.3</v>
      </c>
      <c r="I43" s="145">
        <f t="shared" si="19"/>
        <v>3090</v>
      </c>
      <c r="J43" s="20">
        <f t="shared" si="19"/>
        <v>16171</v>
      </c>
      <c r="K43" s="65" t="s">
        <v>61</v>
      </c>
      <c r="L43" s="66"/>
      <c r="M43" s="18">
        <f aca="true" t="shared" si="20" ref="M43:T43">SUM(M4:M42)</f>
        <v>178446</v>
      </c>
      <c r="N43" s="18">
        <f t="shared" si="20"/>
        <v>1225</v>
      </c>
      <c r="O43" s="18">
        <f t="shared" si="20"/>
        <v>67199</v>
      </c>
      <c r="P43" s="18">
        <f t="shared" si="20"/>
        <v>7383</v>
      </c>
      <c r="Q43" s="18">
        <f t="shared" si="20"/>
        <v>254253</v>
      </c>
      <c r="R43" s="20">
        <f t="shared" si="20"/>
        <v>771.1999999999999</v>
      </c>
      <c r="S43" s="145">
        <f t="shared" si="20"/>
        <v>40303</v>
      </c>
      <c r="T43" s="20">
        <f t="shared" si="20"/>
        <v>294556</v>
      </c>
      <c r="U43" s="65" t="s">
        <v>61</v>
      </c>
      <c r="V43" s="66"/>
      <c r="W43" s="18">
        <f aca="true" t="shared" si="21" ref="W43:AD43">SUM(W4:W42)</f>
        <v>6839</v>
      </c>
      <c r="X43" s="18">
        <f t="shared" si="21"/>
        <v>41</v>
      </c>
      <c r="Y43" s="18">
        <f t="shared" si="21"/>
        <v>2580</v>
      </c>
      <c r="Z43" s="18">
        <f t="shared" si="21"/>
        <v>410</v>
      </c>
      <c r="AA43" s="18">
        <f t="shared" si="21"/>
        <v>9870</v>
      </c>
      <c r="AB43" s="20">
        <f t="shared" si="21"/>
        <v>35.2</v>
      </c>
      <c r="AC43" s="145">
        <f t="shared" si="21"/>
        <v>1775</v>
      </c>
      <c r="AD43" s="20">
        <f t="shared" si="21"/>
        <v>11645</v>
      </c>
      <c r="AE43" s="65" t="s">
        <v>61</v>
      </c>
      <c r="AF43" s="66"/>
      <c r="AG43" s="18">
        <f aca="true" t="shared" si="22" ref="AG43:AN43">SUM(AG4:AG42)</f>
        <v>32929</v>
      </c>
      <c r="AH43" s="18">
        <f t="shared" si="22"/>
        <v>356</v>
      </c>
      <c r="AI43" s="18">
        <f t="shared" si="22"/>
        <v>12455</v>
      </c>
      <c r="AJ43" s="18">
        <f t="shared" si="22"/>
        <v>1226</v>
      </c>
      <c r="AK43" s="18">
        <f t="shared" si="22"/>
        <v>46966</v>
      </c>
      <c r="AL43" s="20">
        <f t="shared" si="22"/>
        <v>150.4</v>
      </c>
      <c r="AM43" s="145">
        <f t="shared" si="22"/>
        <v>11701</v>
      </c>
      <c r="AN43" s="20">
        <f t="shared" si="22"/>
        <v>58667</v>
      </c>
      <c r="AO43" s="65" t="s">
        <v>61</v>
      </c>
      <c r="AP43" s="66"/>
      <c r="AQ43" s="18">
        <f aca="true" t="shared" si="23" ref="AQ43:AX43">SUM(AQ4:AQ42)</f>
        <v>7853</v>
      </c>
      <c r="AR43" s="18">
        <f t="shared" si="23"/>
        <v>60</v>
      </c>
      <c r="AS43" s="18">
        <f t="shared" si="23"/>
        <v>2962</v>
      </c>
      <c r="AT43" s="18">
        <f t="shared" si="23"/>
        <v>942</v>
      </c>
      <c r="AU43" s="18">
        <f t="shared" si="23"/>
        <v>11817</v>
      </c>
      <c r="AV43" s="20">
        <f t="shared" si="23"/>
        <v>33.2</v>
      </c>
      <c r="AW43" s="145">
        <f t="shared" si="23"/>
        <v>2592</v>
      </c>
      <c r="AX43" s="20">
        <f t="shared" si="23"/>
        <v>14409</v>
      </c>
      <c r="AY43" s="65" t="s">
        <v>61</v>
      </c>
      <c r="AZ43" s="66"/>
      <c r="BA43" s="18">
        <f aca="true" t="shared" si="24" ref="BA43:BH43">SUM(BA4:BA42)</f>
        <v>13016</v>
      </c>
      <c r="BB43" s="18">
        <f t="shared" si="24"/>
        <v>292</v>
      </c>
      <c r="BC43" s="18">
        <f t="shared" si="24"/>
        <v>4972</v>
      </c>
      <c r="BD43" s="18">
        <f t="shared" si="24"/>
        <v>540</v>
      </c>
      <c r="BE43" s="18">
        <f t="shared" si="24"/>
        <v>18820</v>
      </c>
      <c r="BF43" s="20">
        <f t="shared" si="24"/>
        <v>57.8</v>
      </c>
      <c r="BG43" s="145">
        <f t="shared" si="24"/>
        <v>4136</v>
      </c>
      <c r="BH43" s="20">
        <f t="shared" si="24"/>
        <v>22956</v>
      </c>
      <c r="BI43" s="65" t="s">
        <v>61</v>
      </c>
      <c r="BJ43" s="66"/>
      <c r="BK43" s="18">
        <f aca="true" t="shared" si="25" ref="BK43:BR43">SUM(BK4:BK42)</f>
        <v>10890</v>
      </c>
      <c r="BL43" s="18">
        <f t="shared" si="25"/>
        <v>0</v>
      </c>
      <c r="BM43" s="18">
        <f t="shared" si="25"/>
        <v>4054</v>
      </c>
      <c r="BN43" s="18">
        <f t="shared" si="25"/>
        <v>0</v>
      </c>
      <c r="BO43" s="18">
        <f t="shared" si="25"/>
        <v>14944</v>
      </c>
      <c r="BP43" s="20">
        <f t="shared" si="25"/>
        <v>41.4</v>
      </c>
      <c r="BQ43" s="145">
        <f t="shared" si="25"/>
        <v>0</v>
      </c>
      <c r="BR43" s="20">
        <f t="shared" si="25"/>
        <v>14944</v>
      </c>
      <c r="BS43" s="65" t="s">
        <v>61</v>
      </c>
      <c r="BT43" s="67"/>
      <c r="BU43" s="18">
        <f aca="true" t="shared" si="26" ref="BU43:CD43">SUM(BU4:BU42)</f>
        <v>259037</v>
      </c>
      <c r="BV43" s="18">
        <f t="shared" si="26"/>
        <v>2088</v>
      </c>
      <c r="BW43" s="18">
        <f t="shared" si="26"/>
        <v>97654</v>
      </c>
      <c r="BX43" s="18">
        <f t="shared" si="26"/>
        <v>10972</v>
      </c>
      <c r="BY43" s="18">
        <f t="shared" si="26"/>
        <v>369751</v>
      </c>
      <c r="BZ43" s="20">
        <f t="shared" si="26"/>
        <v>1136.5</v>
      </c>
      <c r="CA43" s="145">
        <f t="shared" si="26"/>
        <v>63597</v>
      </c>
      <c r="CB43" s="18">
        <f t="shared" si="26"/>
        <v>0</v>
      </c>
      <c r="CC43" s="18">
        <f t="shared" si="26"/>
        <v>63597</v>
      </c>
      <c r="CD43" s="20">
        <f t="shared" si="26"/>
        <v>433348</v>
      </c>
    </row>
    <row r="44" spans="1:82" ht="13.5" hidden="1" thickBot="1">
      <c r="A44" s="68" t="s">
        <v>128</v>
      </c>
      <c r="B44" s="69"/>
      <c r="C44" s="70"/>
      <c r="D44" s="70"/>
      <c r="E44" s="70"/>
      <c r="F44" s="70"/>
      <c r="G44" s="70"/>
      <c r="H44" s="71"/>
      <c r="I44" s="72"/>
      <c r="J44" s="71"/>
      <c r="K44" s="68" t="s">
        <v>128</v>
      </c>
      <c r="L44" s="69"/>
      <c r="M44" s="70"/>
      <c r="N44" s="70"/>
      <c r="O44" s="70"/>
      <c r="P44" s="70"/>
      <c r="Q44" s="70">
        <f>SUM(M44:P44)</f>
        <v>0</v>
      </c>
      <c r="R44" s="71"/>
      <c r="S44" s="72">
        <v>15670</v>
      </c>
      <c r="T44" s="71">
        <f>+Q44+S44</f>
        <v>15670</v>
      </c>
      <c r="U44" s="68" t="s">
        <v>128</v>
      </c>
      <c r="V44" s="69"/>
      <c r="W44" s="70"/>
      <c r="X44" s="70"/>
      <c r="Y44" s="70"/>
      <c r="Z44" s="70"/>
      <c r="AA44" s="70"/>
      <c r="AB44" s="71"/>
      <c r="AC44" s="72"/>
      <c r="AD44" s="71"/>
      <c r="AE44" s="68" t="s">
        <v>128</v>
      </c>
      <c r="AF44" s="69"/>
      <c r="AG44" s="70"/>
      <c r="AH44" s="70"/>
      <c r="AI44" s="70"/>
      <c r="AJ44" s="70"/>
      <c r="AK44" s="70"/>
      <c r="AL44" s="71"/>
      <c r="AM44" s="72"/>
      <c r="AN44" s="71"/>
      <c r="AO44" s="68" t="s">
        <v>128</v>
      </c>
      <c r="AP44" s="69"/>
      <c r="AQ44" s="70"/>
      <c r="AR44" s="70"/>
      <c r="AS44" s="70"/>
      <c r="AT44" s="70"/>
      <c r="AU44" s="70"/>
      <c r="AV44" s="71"/>
      <c r="AW44" s="72"/>
      <c r="AX44" s="71"/>
      <c r="AY44" s="68" t="s">
        <v>128</v>
      </c>
      <c r="AZ44" s="69"/>
      <c r="BA44" s="70"/>
      <c r="BB44" s="70"/>
      <c r="BC44" s="70"/>
      <c r="BD44" s="70"/>
      <c r="BE44" s="70"/>
      <c r="BF44" s="71"/>
      <c r="BG44" s="72"/>
      <c r="BH44" s="71"/>
      <c r="BI44" s="68" t="s">
        <v>128</v>
      </c>
      <c r="BJ44" s="69"/>
      <c r="BK44" s="70"/>
      <c r="BL44" s="70"/>
      <c r="BM44" s="70"/>
      <c r="BN44" s="70"/>
      <c r="BO44" s="70"/>
      <c r="BP44" s="71"/>
      <c r="BQ44" s="72"/>
      <c r="BR44" s="71"/>
      <c r="BS44" s="68" t="s">
        <v>128</v>
      </c>
      <c r="BT44" s="73"/>
      <c r="BU44" s="70">
        <f>+C44+M44+W44+AG44+AQ44+BA44+BK44</f>
        <v>0</v>
      </c>
      <c r="BV44" s="70">
        <f>+D44+N44+X44+AH44+AR44+BB44+BL44</f>
        <v>0</v>
      </c>
      <c r="BW44" s="70">
        <f>+E44+O44+Y44+AI44+AS44+BC44+BM44</f>
        <v>0</v>
      </c>
      <c r="BX44" s="70">
        <f>+F44+P44+Z44+AJ44+AT44+BD44+BN44</f>
        <v>0</v>
      </c>
      <c r="BY44" s="70">
        <f>SUM(BU44:BX44)</f>
        <v>0</v>
      </c>
      <c r="BZ44" s="71">
        <f>+H44+R44+AB44+AL44+AV44+BF44+BP44</f>
        <v>0</v>
      </c>
      <c r="CA44" s="72">
        <f>+I44+S44+AC44+AM44+AW44+BG44+BQ44</f>
        <v>15670</v>
      </c>
      <c r="CB44" s="70"/>
      <c r="CC44" s="70">
        <f>+CA44+CB44</f>
        <v>15670</v>
      </c>
      <c r="CD44" s="71">
        <f>+BY44+CC44</f>
        <v>15670</v>
      </c>
    </row>
    <row r="45" spans="1:82" ht="13.5" hidden="1" thickBot="1">
      <c r="A45" s="65" t="s">
        <v>126</v>
      </c>
      <c r="B45" s="66"/>
      <c r="C45" s="18">
        <f aca="true" t="shared" si="27" ref="C45:J45">+C43+C44</f>
        <v>9064</v>
      </c>
      <c r="D45" s="18">
        <f t="shared" si="27"/>
        <v>114</v>
      </c>
      <c r="E45" s="18">
        <f t="shared" si="27"/>
        <v>3432</v>
      </c>
      <c r="F45" s="18">
        <f t="shared" si="27"/>
        <v>471</v>
      </c>
      <c r="G45" s="18">
        <f t="shared" si="27"/>
        <v>13081</v>
      </c>
      <c r="H45" s="20">
        <f t="shared" si="27"/>
        <v>47.3</v>
      </c>
      <c r="I45" s="39">
        <f t="shared" si="27"/>
        <v>3090</v>
      </c>
      <c r="J45" s="20">
        <f t="shared" si="27"/>
        <v>16171</v>
      </c>
      <c r="K45" s="65" t="s">
        <v>126</v>
      </c>
      <c r="L45" s="66"/>
      <c r="M45" s="18">
        <f aca="true" t="shared" si="28" ref="M45:T45">+M43+M44</f>
        <v>178446</v>
      </c>
      <c r="N45" s="18">
        <f t="shared" si="28"/>
        <v>1225</v>
      </c>
      <c r="O45" s="18">
        <f t="shared" si="28"/>
        <v>67199</v>
      </c>
      <c r="P45" s="18">
        <f t="shared" si="28"/>
        <v>7383</v>
      </c>
      <c r="Q45" s="18">
        <f t="shared" si="28"/>
        <v>254253</v>
      </c>
      <c r="R45" s="20">
        <f t="shared" si="28"/>
        <v>771.1999999999999</v>
      </c>
      <c r="S45" s="39">
        <f t="shared" si="28"/>
        <v>55973</v>
      </c>
      <c r="T45" s="20">
        <f t="shared" si="28"/>
        <v>310226</v>
      </c>
      <c r="U45" s="65" t="s">
        <v>126</v>
      </c>
      <c r="V45" s="66"/>
      <c r="W45" s="18">
        <f aca="true" t="shared" si="29" ref="W45:AD45">+W43+W44</f>
        <v>6839</v>
      </c>
      <c r="X45" s="18">
        <f t="shared" si="29"/>
        <v>41</v>
      </c>
      <c r="Y45" s="18">
        <f t="shared" si="29"/>
        <v>2580</v>
      </c>
      <c r="Z45" s="18">
        <f t="shared" si="29"/>
        <v>410</v>
      </c>
      <c r="AA45" s="18">
        <f t="shared" si="29"/>
        <v>9870</v>
      </c>
      <c r="AB45" s="20">
        <f t="shared" si="29"/>
        <v>35.2</v>
      </c>
      <c r="AC45" s="39">
        <f t="shared" si="29"/>
        <v>1775</v>
      </c>
      <c r="AD45" s="20">
        <f t="shared" si="29"/>
        <v>11645</v>
      </c>
      <c r="AE45" s="65" t="s">
        <v>126</v>
      </c>
      <c r="AF45" s="66"/>
      <c r="AG45" s="18">
        <f aca="true" t="shared" si="30" ref="AG45:AN45">+AG43+AG44</f>
        <v>32929</v>
      </c>
      <c r="AH45" s="18">
        <f t="shared" si="30"/>
        <v>356</v>
      </c>
      <c r="AI45" s="18">
        <f t="shared" si="30"/>
        <v>12455</v>
      </c>
      <c r="AJ45" s="18">
        <f t="shared" si="30"/>
        <v>1226</v>
      </c>
      <c r="AK45" s="18">
        <f t="shared" si="30"/>
        <v>46966</v>
      </c>
      <c r="AL45" s="20">
        <f t="shared" si="30"/>
        <v>150.4</v>
      </c>
      <c r="AM45" s="39">
        <f t="shared" si="30"/>
        <v>11701</v>
      </c>
      <c r="AN45" s="20">
        <f t="shared" si="30"/>
        <v>58667</v>
      </c>
      <c r="AO45" s="65" t="s">
        <v>126</v>
      </c>
      <c r="AP45" s="66"/>
      <c r="AQ45" s="18">
        <f aca="true" t="shared" si="31" ref="AQ45:AX45">+AQ43+AQ44</f>
        <v>7853</v>
      </c>
      <c r="AR45" s="18">
        <f t="shared" si="31"/>
        <v>60</v>
      </c>
      <c r="AS45" s="18">
        <f t="shared" si="31"/>
        <v>2962</v>
      </c>
      <c r="AT45" s="18">
        <f t="shared" si="31"/>
        <v>942</v>
      </c>
      <c r="AU45" s="18">
        <f t="shared" si="31"/>
        <v>11817</v>
      </c>
      <c r="AV45" s="20">
        <f t="shared" si="31"/>
        <v>33.2</v>
      </c>
      <c r="AW45" s="39">
        <f t="shared" si="31"/>
        <v>2592</v>
      </c>
      <c r="AX45" s="20">
        <f t="shared" si="31"/>
        <v>14409</v>
      </c>
      <c r="AY45" s="65" t="s">
        <v>126</v>
      </c>
      <c r="AZ45" s="66"/>
      <c r="BA45" s="18">
        <f aca="true" t="shared" si="32" ref="BA45:BH45">+BA43+BA44</f>
        <v>13016</v>
      </c>
      <c r="BB45" s="18">
        <f t="shared" si="32"/>
        <v>292</v>
      </c>
      <c r="BC45" s="18">
        <f t="shared" si="32"/>
        <v>4972</v>
      </c>
      <c r="BD45" s="18">
        <f t="shared" si="32"/>
        <v>540</v>
      </c>
      <c r="BE45" s="18">
        <f t="shared" si="32"/>
        <v>18820</v>
      </c>
      <c r="BF45" s="20">
        <f t="shared" si="32"/>
        <v>57.8</v>
      </c>
      <c r="BG45" s="39">
        <f t="shared" si="32"/>
        <v>4136</v>
      </c>
      <c r="BH45" s="20">
        <f t="shared" si="32"/>
        <v>22956</v>
      </c>
      <c r="BI45" s="65" t="s">
        <v>126</v>
      </c>
      <c r="BJ45" s="66"/>
      <c r="BK45" s="18">
        <f aca="true" t="shared" si="33" ref="BK45:BR45">+BK43+BK44</f>
        <v>10890</v>
      </c>
      <c r="BL45" s="18">
        <f t="shared" si="33"/>
        <v>0</v>
      </c>
      <c r="BM45" s="18">
        <f t="shared" si="33"/>
        <v>4054</v>
      </c>
      <c r="BN45" s="18">
        <f t="shared" si="33"/>
        <v>0</v>
      </c>
      <c r="BO45" s="18">
        <f t="shared" si="33"/>
        <v>14944</v>
      </c>
      <c r="BP45" s="20">
        <f t="shared" si="33"/>
        <v>41.4</v>
      </c>
      <c r="BQ45" s="39">
        <f t="shared" si="33"/>
        <v>0</v>
      </c>
      <c r="BR45" s="20">
        <f t="shared" si="33"/>
        <v>14944</v>
      </c>
      <c r="BS45" s="65" t="s">
        <v>126</v>
      </c>
      <c r="BT45" s="66"/>
      <c r="BU45" s="18">
        <f aca="true" t="shared" si="34" ref="BU45:CD45">+BU43+BU44</f>
        <v>259037</v>
      </c>
      <c r="BV45" s="18">
        <f t="shared" si="34"/>
        <v>2088</v>
      </c>
      <c r="BW45" s="18">
        <f t="shared" si="34"/>
        <v>97654</v>
      </c>
      <c r="BX45" s="18">
        <f t="shared" si="34"/>
        <v>10972</v>
      </c>
      <c r="BY45" s="18">
        <f t="shared" si="34"/>
        <v>369751</v>
      </c>
      <c r="BZ45" s="20">
        <f t="shared" si="34"/>
        <v>1136.5</v>
      </c>
      <c r="CA45" s="39">
        <f t="shared" si="34"/>
        <v>79267</v>
      </c>
      <c r="CB45" s="18">
        <f t="shared" si="34"/>
        <v>0</v>
      </c>
      <c r="CC45" s="18">
        <f t="shared" si="34"/>
        <v>79267</v>
      </c>
      <c r="CD45" s="20">
        <f t="shared" si="34"/>
        <v>449018</v>
      </c>
    </row>
    <row r="46" spans="3:82" ht="12.75">
      <c r="C46" s="32"/>
      <c r="D46" s="32"/>
      <c r="E46" s="32"/>
      <c r="F46" s="32"/>
      <c r="G46" s="32"/>
      <c r="H46" s="32"/>
      <c r="I46" s="32"/>
      <c r="J46" s="32"/>
      <c r="M46" s="32"/>
      <c r="N46" s="32"/>
      <c r="O46" s="32"/>
      <c r="P46" s="32"/>
      <c r="Q46" s="32"/>
      <c r="R46" s="32"/>
      <c r="S46" s="32"/>
      <c r="T46" s="32"/>
      <c r="W46" s="32"/>
      <c r="X46" s="32"/>
      <c r="Y46" s="32"/>
      <c r="Z46" s="32"/>
      <c r="AA46" s="32"/>
      <c r="AB46" s="32"/>
      <c r="AC46" s="32"/>
      <c r="AD46" s="32"/>
      <c r="AG46" s="32"/>
      <c r="AH46" s="32"/>
      <c r="AI46" s="32"/>
      <c r="AJ46" s="32"/>
      <c r="AK46" s="32"/>
      <c r="AL46" s="32"/>
      <c r="AM46" s="32"/>
      <c r="AN46" s="32"/>
      <c r="AQ46" s="32"/>
      <c r="AR46" s="32"/>
      <c r="AS46" s="32"/>
      <c r="AT46" s="32"/>
      <c r="AU46" s="32"/>
      <c r="AV46" s="32"/>
      <c r="AW46" s="32"/>
      <c r="AX46" s="32"/>
      <c r="BA46" s="32"/>
      <c r="BB46" s="32"/>
      <c r="BC46" s="32"/>
      <c r="BD46" s="32"/>
      <c r="BE46" s="32"/>
      <c r="BF46" s="32"/>
      <c r="BG46" s="32"/>
      <c r="BH46" s="32"/>
      <c r="BK46" s="32"/>
      <c r="BL46" s="32"/>
      <c r="BM46" s="32"/>
      <c r="BN46" s="32"/>
      <c r="BO46" s="32"/>
      <c r="BP46" s="32"/>
      <c r="BQ46" s="32"/>
      <c r="BR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</row>
    <row r="47" spans="3:82" ht="12.75">
      <c r="C47" s="32"/>
      <c r="D47" s="32"/>
      <c r="E47" s="32"/>
      <c r="F47" s="32"/>
      <c r="G47" s="32"/>
      <c r="H47" s="32"/>
      <c r="I47" s="32"/>
      <c r="J47" s="32"/>
      <c r="M47" s="32"/>
      <c r="N47" s="32"/>
      <c r="O47" s="32"/>
      <c r="P47" s="32"/>
      <c r="Q47" s="32"/>
      <c r="R47" s="32"/>
      <c r="S47" s="32"/>
      <c r="T47" s="32"/>
      <c r="W47" s="32"/>
      <c r="X47" s="32"/>
      <c r="Y47" s="32"/>
      <c r="Z47" s="32"/>
      <c r="AA47" s="32"/>
      <c r="AB47" s="32"/>
      <c r="AC47" s="32"/>
      <c r="AD47" s="32"/>
      <c r="AG47" s="32"/>
      <c r="AH47" s="32"/>
      <c r="AI47" s="32"/>
      <c r="AJ47" s="32"/>
      <c r="AK47" s="32"/>
      <c r="AL47" s="32"/>
      <c r="AM47" s="32"/>
      <c r="AN47" s="32"/>
      <c r="AQ47" s="32"/>
      <c r="AR47" s="32"/>
      <c r="AS47" s="32"/>
      <c r="AT47" s="32"/>
      <c r="AU47" s="32"/>
      <c r="AV47" s="32"/>
      <c r="AW47" s="32"/>
      <c r="AX47" s="32"/>
      <c r="BA47" s="32"/>
      <c r="BB47" s="32"/>
      <c r="BC47" s="32"/>
      <c r="BD47" s="32"/>
      <c r="BE47" s="32"/>
      <c r="BF47" s="32"/>
      <c r="BG47" s="32"/>
      <c r="BH47" s="32"/>
      <c r="BK47" s="32"/>
      <c r="BL47" s="32"/>
      <c r="BM47" s="32"/>
      <c r="BN47" s="32"/>
      <c r="BO47" s="32"/>
      <c r="BP47" s="32"/>
      <c r="BQ47" s="32"/>
      <c r="BR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</row>
    <row r="48" spans="3:82" ht="12.75">
      <c r="C48" s="32"/>
      <c r="D48" s="32"/>
      <c r="E48" s="32"/>
      <c r="F48" s="32"/>
      <c r="G48" s="32"/>
      <c r="H48" s="32"/>
      <c r="I48" s="32"/>
      <c r="J48" s="32"/>
      <c r="M48" s="32"/>
      <c r="N48" s="32"/>
      <c r="O48" s="32"/>
      <c r="P48" s="32"/>
      <c r="Q48" s="32"/>
      <c r="R48" s="32"/>
      <c r="S48" s="32"/>
      <c r="T48" s="32"/>
      <c r="W48" s="32"/>
      <c r="X48" s="32"/>
      <c r="Y48" s="32"/>
      <c r="Z48" s="32"/>
      <c r="AA48" s="32"/>
      <c r="AB48" s="32"/>
      <c r="AC48" s="32"/>
      <c r="AD48" s="32"/>
      <c r="AG48" s="32"/>
      <c r="AH48" s="32"/>
      <c r="AI48" s="32"/>
      <c r="AJ48" s="32"/>
      <c r="AK48" s="32"/>
      <c r="AL48" s="32"/>
      <c r="AM48" s="32"/>
      <c r="AN48" s="32"/>
      <c r="AQ48" s="32"/>
      <c r="AR48" s="32"/>
      <c r="AS48" s="32"/>
      <c r="AT48" s="32"/>
      <c r="AU48" s="32"/>
      <c r="AV48" s="32"/>
      <c r="AW48" s="32"/>
      <c r="AX48" s="32"/>
      <c r="BA48" s="32"/>
      <c r="BB48" s="32"/>
      <c r="BC48" s="32"/>
      <c r="BD48" s="32"/>
      <c r="BE48" s="32"/>
      <c r="BF48" s="32"/>
      <c r="BG48" s="32"/>
      <c r="BH48" s="32"/>
      <c r="BK48" s="32"/>
      <c r="BL48" s="32"/>
      <c r="BM48" s="32"/>
      <c r="BN48" s="32"/>
      <c r="BO48" s="32"/>
      <c r="BP48" s="32"/>
      <c r="BQ48" s="32"/>
      <c r="BR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</row>
    <row r="49" spans="3:82" ht="12.75">
      <c r="C49" s="32"/>
      <c r="D49" s="32"/>
      <c r="E49" s="32"/>
      <c r="F49" s="32"/>
      <c r="G49" s="32"/>
      <c r="H49" s="32"/>
      <c r="I49" s="32"/>
      <c r="J49" s="32"/>
      <c r="M49" s="32"/>
      <c r="N49" s="32"/>
      <c r="O49" s="32"/>
      <c r="P49" s="32"/>
      <c r="Q49" s="32"/>
      <c r="R49" s="32"/>
      <c r="S49" s="32"/>
      <c r="T49" s="32"/>
      <c r="W49" s="32"/>
      <c r="X49" s="32"/>
      <c r="Y49" s="32"/>
      <c r="Z49" s="32"/>
      <c r="AA49" s="32"/>
      <c r="AB49" s="32"/>
      <c r="AC49" s="32"/>
      <c r="AD49" s="32"/>
      <c r="AG49" s="32"/>
      <c r="AH49" s="32"/>
      <c r="AI49" s="32"/>
      <c r="AJ49" s="32"/>
      <c r="AK49" s="32"/>
      <c r="AL49" s="32"/>
      <c r="AM49" s="32"/>
      <c r="AN49" s="32"/>
      <c r="AQ49" s="32"/>
      <c r="AR49" s="32"/>
      <c r="AS49" s="32"/>
      <c r="AT49" s="32"/>
      <c r="AU49" s="32"/>
      <c r="AV49" s="32"/>
      <c r="AW49" s="32"/>
      <c r="AX49" s="32"/>
      <c r="BA49" s="32"/>
      <c r="BB49" s="32"/>
      <c r="BC49" s="32"/>
      <c r="BD49" s="32"/>
      <c r="BE49" s="32"/>
      <c r="BF49" s="32"/>
      <c r="BG49" s="32"/>
      <c r="BH49" s="32"/>
      <c r="BK49" s="32"/>
      <c r="BL49" s="32"/>
      <c r="BM49" s="32"/>
      <c r="BN49" s="32"/>
      <c r="BO49" s="32"/>
      <c r="BP49" s="32"/>
      <c r="BQ49" s="32"/>
      <c r="BR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</row>
    <row r="50" spans="13:18" ht="12.75">
      <c r="M50" s="32"/>
      <c r="N50" s="32"/>
      <c r="O50" s="32"/>
      <c r="P50" s="32"/>
      <c r="Q50" s="32"/>
      <c r="R50" s="32"/>
    </row>
  </sheetData>
  <mergeCells count="32">
    <mergeCell ref="BS2:BS3"/>
    <mergeCell ref="BT2:BT3"/>
    <mergeCell ref="BU2:BZ2"/>
    <mergeCell ref="CA2:CD2"/>
    <mergeCell ref="BI2:BI3"/>
    <mergeCell ref="BJ2:BJ3"/>
    <mergeCell ref="BK2:BP2"/>
    <mergeCell ref="BQ2:BR2"/>
    <mergeCell ref="AY2:AY3"/>
    <mergeCell ref="AZ2:AZ3"/>
    <mergeCell ref="BA2:BF2"/>
    <mergeCell ref="BG2:BH2"/>
    <mergeCell ref="AO2:AO3"/>
    <mergeCell ref="AP2:AP3"/>
    <mergeCell ref="AQ2:AV2"/>
    <mergeCell ref="AW2:AX2"/>
    <mergeCell ref="AE2:AE3"/>
    <mergeCell ref="AF2:AF3"/>
    <mergeCell ref="AG2:AL2"/>
    <mergeCell ref="AM2:AN2"/>
    <mergeCell ref="U2:U3"/>
    <mergeCell ref="V2:V3"/>
    <mergeCell ref="W2:AB2"/>
    <mergeCell ref="AC2:AD2"/>
    <mergeCell ref="K2:K3"/>
    <mergeCell ref="L2:L3"/>
    <mergeCell ref="M2:R2"/>
    <mergeCell ref="S2:T2"/>
    <mergeCell ref="A2:A3"/>
    <mergeCell ref="B2:B3"/>
    <mergeCell ref="C2:H2"/>
    <mergeCell ref="I2:J2"/>
  </mergeCells>
  <printOptions horizontalCentered="1"/>
  <pageMargins left="0.3937007874015748" right="0.4330708661417323" top="0.984251968503937" bottom="0.984251968503937" header="0.5118110236220472" footer="0.5118110236220472"/>
  <pageSetup horizontalDpi="300" verticalDpi="300" orientation="landscape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C2" sqref="C2:H2"/>
    </sheetView>
  </sheetViews>
  <sheetFormatPr defaultColWidth="9.00390625" defaultRowHeight="12.75"/>
  <cols>
    <col min="1" max="1" width="43.25390625" style="0" customWidth="1"/>
    <col min="2" max="2" width="10.125" style="0" customWidth="1"/>
    <col min="3" max="3" width="8.125" style="0" customWidth="1"/>
    <col min="4" max="4" width="10.75390625" style="0" customWidth="1"/>
    <col min="5" max="5" width="9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10.375" style="0" hidden="1" customWidth="1"/>
    <col min="10" max="10" width="10.00390625" style="0" hidden="1" customWidth="1"/>
    <col min="11" max="11" width="10.375" style="0" hidden="1" customWidth="1"/>
    <col min="12" max="12" width="10.625" style="0" hidden="1" customWidth="1"/>
  </cols>
  <sheetData>
    <row r="1" spans="8:12" ht="13.5" thickBot="1">
      <c r="H1" s="146" t="s">
        <v>62</v>
      </c>
      <c r="L1" t="s">
        <v>62</v>
      </c>
    </row>
    <row r="2" spans="1:12" ht="12.75">
      <c r="A2" s="197" t="s">
        <v>129</v>
      </c>
      <c r="B2" s="217" t="s">
        <v>2</v>
      </c>
      <c r="C2" s="223" t="s">
        <v>130</v>
      </c>
      <c r="D2" s="209"/>
      <c r="E2" s="209"/>
      <c r="F2" s="209"/>
      <c r="G2" s="209"/>
      <c r="H2" s="210"/>
      <c r="I2" s="156"/>
      <c r="J2" s="49"/>
      <c r="K2" s="49"/>
      <c r="L2" s="50"/>
    </row>
    <row r="3" spans="1:12" ht="25.5" customHeight="1" thickBot="1">
      <c r="A3" s="198"/>
      <c r="B3" s="221"/>
      <c r="C3" s="5" t="s">
        <v>204</v>
      </c>
      <c r="D3" s="5" t="s">
        <v>4</v>
      </c>
      <c r="E3" s="5" t="s">
        <v>5</v>
      </c>
      <c r="F3" s="5" t="s">
        <v>6</v>
      </c>
      <c r="G3" s="5" t="s">
        <v>7</v>
      </c>
      <c r="H3" s="74" t="s">
        <v>8</v>
      </c>
      <c r="I3" s="115" t="s">
        <v>131</v>
      </c>
      <c r="J3" s="5" t="s">
        <v>10</v>
      </c>
      <c r="K3" s="5" t="s">
        <v>11</v>
      </c>
      <c r="L3" s="74" t="s">
        <v>126</v>
      </c>
    </row>
    <row r="4" spans="1:12" ht="12.75">
      <c r="A4" s="56" t="s">
        <v>132</v>
      </c>
      <c r="B4" s="58"/>
      <c r="C4" s="57"/>
      <c r="D4" s="57"/>
      <c r="E4" s="57"/>
      <c r="F4" s="57"/>
      <c r="G4" s="57"/>
      <c r="H4" s="75"/>
      <c r="I4" s="109"/>
      <c r="J4" s="57"/>
      <c r="K4" s="57"/>
      <c r="L4" s="75"/>
    </row>
    <row r="5" spans="1:12" ht="12.75">
      <c r="A5" s="59" t="s">
        <v>133</v>
      </c>
      <c r="B5" s="61" t="s">
        <v>134</v>
      </c>
      <c r="C5" s="12">
        <v>72.9</v>
      </c>
      <c r="D5" s="12">
        <v>17546</v>
      </c>
      <c r="E5" s="12">
        <v>70</v>
      </c>
      <c r="F5" s="12">
        <v>6589</v>
      </c>
      <c r="G5" s="12">
        <v>1582</v>
      </c>
      <c r="H5" s="36">
        <f aca="true" t="shared" si="0" ref="H5:H32">SUM(D5:G5)</f>
        <v>25787</v>
      </c>
      <c r="I5" s="143">
        <v>2756</v>
      </c>
      <c r="J5" s="12">
        <v>0</v>
      </c>
      <c r="K5" s="12">
        <f aca="true" t="shared" si="1" ref="K5:K22">+I5+J5</f>
        <v>2756</v>
      </c>
      <c r="L5" s="36">
        <f aca="true" t="shared" si="2" ref="L5:L32">+H5+K5</f>
        <v>28543</v>
      </c>
    </row>
    <row r="6" spans="1:12" ht="12.75">
      <c r="A6" s="59" t="s">
        <v>344</v>
      </c>
      <c r="B6" s="61">
        <v>60436735</v>
      </c>
      <c r="C6" s="12">
        <v>27.4</v>
      </c>
      <c r="D6" s="12">
        <v>7275</v>
      </c>
      <c r="E6" s="12">
        <v>120</v>
      </c>
      <c r="F6" s="12">
        <v>2765</v>
      </c>
      <c r="G6" s="12">
        <v>3469</v>
      </c>
      <c r="H6" s="36">
        <f t="shared" si="0"/>
        <v>13629</v>
      </c>
      <c r="I6" s="143">
        <v>4197</v>
      </c>
      <c r="J6" s="12">
        <v>0</v>
      </c>
      <c r="K6" s="12">
        <f t="shared" si="1"/>
        <v>4197</v>
      </c>
      <c r="L6" s="36">
        <f t="shared" si="2"/>
        <v>17826</v>
      </c>
    </row>
    <row r="7" spans="1:12" ht="12.75">
      <c r="A7" s="59" t="s">
        <v>350</v>
      </c>
      <c r="B7" s="61">
        <v>14891522</v>
      </c>
      <c r="C7" s="12">
        <v>140</v>
      </c>
      <c r="D7" s="12">
        <v>31970</v>
      </c>
      <c r="E7" s="12">
        <v>578</v>
      </c>
      <c r="F7" s="12">
        <v>12169</v>
      </c>
      <c r="G7" s="12">
        <v>840</v>
      </c>
      <c r="H7" s="36">
        <f t="shared" si="0"/>
        <v>45557</v>
      </c>
      <c r="I7" s="143">
        <v>4209</v>
      </c>
      <c r="J7" s="12">
        <v>0</v>
      </c>
      <c r="K7" s="12">
        <f t="shared" si="1"/>
        <v>4209</v>
      </c>
      <c r="L7" s="36">
        <f t="shared" si="2"/>
        <v>49766</v>
      </c>
    </row>
    <row r="8" spans="1:12" ht="12.75">
      <c r="A8" s="59" t="s">
        <v>135</v>
      </c>
      <c r="B8" s="61">
        <v>14891531</v>
      </c>
      <c r="C8" s="12">
        <v>63.5</v>
      </c>
      <c r="D8" s="12">
        <v>15015.4</v>
      </c>
      <c r="E8" s="12">
        <v>70</v>
      </c>
      <c r="F8" s="12">
        <v>5643.3</v>
      </c>
      <c r="G8" s="12">
        <v>419</v>
      </c>
      <c r="H8" s="36">
        <f t="shared" si="0"/>
        <v>21147.7</v>
      </c>
      <c r="I8" s="143">
        <v>5322</v>
      </c>
      <c r="J8" s="12">
        <v>0</v>
      </c>
      <c r="K8" s="12">
        <f t="shared" si="1"/>
        <v>5322</v>
      </c>
      <c r="L8" s="36">
        <f t="shared" si="2"/>
        <v>26469.7</v>
      </c>
    </row>
    <row r="9" spans="1:12" ht="12.75">
      <c r="A9" s="59" t="s">
        <v>137</v>
      </c>
      <c r="B9" s="61" t="s">
        <v>138</v>
      </c>
      <c r="C9" s="12">
        <v>38.7</v>
      </c>
      <c r="D9" s="12">
        <v>8582.1</v>
      </c>
      <c r="E9" s="12">
        <v>160</v>
      </c>
      <c r="F9" s="12">
        <v>3269.2</v>
      </c>
      <c r="G9" s="12">
        <v>200.5</v>
      </c>
      <c r="H9" s="36">
        <f t="shared" si="0"/>
        <v>12211.8</v>
      </c>
      <c r="I9" s="143">
        <v>1826</v>
      </c>
      <c r="J9" s="12">
        <v>0</v>
      </c>
      <c r="K9" s="12">
        <f t="shared" si="1"/>
        <v>1826</v>
      </c>
      <c r="L9" s="36">
        <f t="shared" si="2"/>
        <v>14037.8</v>
      </c>
    </row>
    <row r="10" spans="1:12" ht="12.75">
      <c r="A10" s="59" t="s">
        <v>139</v>
      </c>
      <c r="B10" s="61">
        <v>45248001</v>
      </c>
      <c r="C10" s="12">
        <v>47.3</v>
      </c>
      <c r="D10" s="12">
        <v>11535</v>
      </c>
      <c r="E10" s="12">
        <v>70</v>
      </c>
      <c r="F10" s="12">
        <v>4339</v>
      </c>
      <c r="G10" s="12">
        <v>540</v>
      </c>
      <c r="H10" s="36">
        <f t="shared" si="0"/>
        <v>16484</v>
      </c>
      <c r="I10" s="143">
        <v>2400</v>
      </c>
      <c r="J10" s="12">
        <v>0</v>
      </c>
      <c r="K10" s="12">
        <f t="shared" si="1"/>
        <v>2400</v>
      </c>
      <c r="L10" s="36">
        <f t="shared" si="2"/>
        <v>18884</v>
      </c>
    </row>
    <row r="11" spans="1:12" ht="12.75">
      <c r="A11" s="59" t="s">
        <v>140</v>
      </c>
      <c r="B11" s="61">
        <v>14891263</v>
      </c>
      <c r="C11" s="12">
        <v>73.5</v>
      </c>
      <c r="D11" s="12">
        <v>16821</v>
      </c>
      <c r="E11" s="12">
        <v>240</v>
      </c>
      <c r="F11" s="12">
        <v>6224</v>
      </c>
      <c r="G11" s="12">
        <v>550</v>
      </c>
      <c r="H11" s="36">
        <f t="shared" si="0"/>
        <v>23835</v>
      </c>
      <c r="I11" s="143">
        <v>6867</v>
      </c>
      <c r="J11" s="12">
        <v>0</v>
      </c>
      <c r="K11" s="12">
        <f t="shared" si="1"/>
        <v>6867</v>
      </c>
      <c r="L11" s="36">
        <f t="shared" si="2"/>
        <v>30702</v>
      </c>
    </row>
    <row r="12" spans="1:12" ht="12.75">
      <c r="A12" s="59" t="s">
        <v>141</v>
      </c>
      <c r="B12" s="61" t="s">
        <v>142</v>
      </c>
      <c r="C12" s="12">
        <v>38</v>
      </c>
      <c r="D12" s="12">
        <v>8692</v>
      </c>
      <c r="E12" s="12">
        <v>200</v>
      </c>
      <c r="F12" s="12">
        <v>3326</v>
      </c>
      <c r="G12" s="12">
        <v>450</v>
      </c>
      <c r="H12" s="36">
        <f t="shared" si="0"/>
        <v>12668</v>
      </c>
      <c r="I12" s="143">
        <v>3764</v>
      </c>
      <c r="J12" s="12">
        <v>0</v>
      </c>
      <c r="K12" s="12">
        <f t="shared" si="1"/>
        <v>3764</v>
      </c>
      <c r="L12" s="36">
        <f t="shared" si="2"/>
        <v>16432</v>
      </c>
    </row>
    <row r="13" spans="1:12" ht="12.75">
      <c r="A13" s="59" t="s">
        <v>143</v>
      </c>
      <c r="B13" s="61" t="s">
        <v>144</v>
      </c>
      <c r="C13" s="12">
        <v>22.5</v>
      </c>
      <c r="D13" s="12">
        <v>5072</v>
      </c>
      <c r="E13" s="12">
        <v>650</v>
      </c>
      <c r="F13" s="12">
        <v>2131</v>
      </c>
      <c r="G13" s="12">
        <v>255</v>
      </c>
      <c r="H13" s="36">
        <f t="shared" si="0"/>
        <v>8108</v>
      </c>
      <c r="I13" s="143">
        <v>2444</v>
      </c>
      <c r="J13" s="12">
        <v>0</v>
      </c>
      <c r="K13" s="12">
        <f t="shared" si="1"/>
        <v>2444</v>
      </c>
      <c r="L13" s="36">
        <f t="shared" si="2"/>
        <v>10552</v>
      </c>
    </row>
    <row r="14" spans="1:12" ht="12.75">
      <c r="A14" s="59" t="s">
        <v>145</v>
      </c>
      <c r="B14" s="61" t="s">
        <v>146</v>
      </c>
      <c r="C14" s="12">
        <v>18.6</v>
      </c>
      <c r="D14" s="12">
        <v>4965</v>
      </c>
      <c r="E14" s="12">
        <v>1355</v>
      </c>
      <c r="F14" s="12">
        <v>2311</v>
      </c>
      <c r="G14" s="12">
        <v>650</v>
      </c>
      <c r="H14" s="36">
        <f t="shared" si="0"/>
        <v>9281</v>
      </c>
      <c r="I14" s="143">
        <v>2237</v>
      </c>
      <c r="J14" s="12">
        <v>0</v>
      </c>
      <c r="K14" s="12">
        <f t="shared" si="1"/>
        <v>2237</v>
      </c>
      <c r="L14" s="36">
        <f t="shared" si="2"/>
        <v>11518</v>
      </c>
    </row>
    <row r="15" spans="1:12" ht="12.75">
      <c r="A15" s="59" t="s">
        <v>147</v>
      </c>
      <c r="B15" s="61">
        <v>61388262</v>
      </c>
      <c r="C15" s="12">
        <v>46</v>
      </c>
      <c r="D15" s="12">
        <v>11760</v>
      </c>
      <c r="E15" s="12">
        <v>40</v>
      </c>
      <c r="F15" s="12">
        <v>4416</v>
      </c>
      <c r="G15" s="12">
        <v>894</v>
      </c>
      <c r="H15" s="36">
        <f t="shared" si="0"/>
        <v>17110</v>
      </c>
      <c r="I15" s="143">
        <v>2515</v>
      </c>
      <c r="J15" s="12">
        <v>0</v>
      </c>
      <c r="K15" s="12">
        <f t="shared" si="1"/>
        <v>2515</v>
      </c>
      <c r="L15" s="36">
        <f t="shared" si="2"/>
        <v>19625</v>
      </c>
    </row>
    <row r="16" spans="1:12" ht="12.75">
      <c r="A16" s="59" t="s">
        <v>148</v>
      </c>
      <c r="B16" s="61">
        <v>4966141</v>
      </c>
      <c r="C16" s="12">
        <v>45.3</v>
      </c>
      <c r="D16" s="12">
        <v>10423</v>
      </c>
      <c r="E16" s="12">
        <v>110</v>
      </c>
      <c r="F16" s="12">
        <v>3939</v>
      </c>
      <c r="G16" s="12">
        <v>3555</v>
      </c>
      <c r="H16" s="36">
        <f t="shared" si="0"/>
        <v>18027</v>
      </c>
      <c r="I16" s="143">
        <v>2938</v>
      </c>
      <c r="J16" s="12">
        <v>0</v>
      </c>
      <c r="K16" s="12">
        <f t="shared" si="1"/>
        <v>2938</v>
      </c>
      <c r="L16" s="36">
        <f t="shared" si="2"/>
        <v>20965</v>
      </c>
    </row>
    <row r="17" spans="1:12" ht="12.75">
      <c r="A17" s="59" t="s">
        <v>343</v>
      </c>
      <c r="B17" s="61" t="s">
        <v>136</v>
      </c>
      <c r="C17" s="12">
        <v>44.3</v>
      </c>
      <c r="D17" s="12">
        <v>10683</v>
      </c>
      <c r="E17" s="12">
        <v>140</v>
      </c>
      <c r="F17" s="12">
        <v>4045</v>
      </c>
      <c r="G17" s="12">
        <v>524</v>
      </c>
      <c r="H17" s="36">
        <f t="shared" si="0"/>
        <v>15392</v>
      </c>
      <c r="I17" s="143">
        <v>2326</v>
      </c>
      <c r="J17" s="12">
        <v>0</v>
      </c>
      <c r="K17" s="12">
        <f t="shared" si="1"/>
        <v>2326</v>
      </c>
      <c r="L17" s="36">
        <f t="shared" si="2"/>
        <v>17718</v>
      </c>
    </row>
    <row r="18" spans="1:12" ht="12.75">
      <c r="A18" s="59" t="s">
        <v>346</v>
      </c>
      <c r="B18" s="61">
        <v>14891409</v>
      </c>
      <c r="C18" s="12">
        <v>47.5</v>
      </c>
      <c r="D18" s="12">
        <v>11130</v>
      </c>
      <c r="E18" s="12">
        <v>256</v>
      </c>
      <c r="F18" s="12">
        <v>4254</v>
      </c>
      <c r="G18" s="12">
        <v>1724</v>
      </c>
      <c r="H18" s="36">
        <f t="shared" si="0"/>
        <v>17364</v>
      </c>
      <c r="I18" s="143">
        <v>3053</v>
      </c>
      <c r="J18" s="12">
        <v>0</v>
      </c>
      <c r="K18" s="12">
        <f t="shared" si="1"/>
        <v>3053</v>
      </c>
      <c r="L18" s="36">
        <f t="shared" si="2"/>
        <v>20417</v>
      </c>
    </row>
    <row r="19" spans="1:12" ht="12.75">
      <c r="A19" s="59" t="s">
        <v>345</v>
      </c>
      <c r="B19" s="61" t="s">
        <v>149</v>
      </c>
      <c r="C19" s="12">
        <v>36.4</v>
      </c>
      <c r="D19" s="12">
        <v>9306</v>
      </c>
      <c r="E19" s="12">
        <v>40</v>
      </c>
      <c r="F19" s="12">
        <v>3499</v>
      </c>
      <c r="G19" s="12">
        <v>517</v>
      </c>
      <c r="H19" s="36">
        <f t="shared" si="0"/>
        <v>13362</v>
      </c>
      <c r="I19" s="143">
        <v>3040</v>
      </c>
      <c r="J19" s="12">
        <v>0</v>
      </c>
      <c r="K19" s="12">
        <f t="shared" si="1"/>
        <v>3040</v>
      </c>
      <c r="L19" s="36">
        <f t="shared" si="2"/>
        <v>16402</v>
      </c>
    </row>
    <row r="20" spans="1:12" ht="12.75">
      <c r="A20" s="59" t="s">
        <v>150</v>
      </c>
      <c r="B20" s="61">
        <v>49629077</v>
      </c>
      <c r="C20" s="12">
        <v>107</v>
      </c>
      <c r="D20" s="12">
        <v>24389</v>
      </c>
      <c r="E20" s="12">
        <v>350</v>
      </c>
      <c r="F20" s="12">
        <v>9252</v>
      </c>
      <c r="G20" s="12">
        <v>2328</v>
      </c>
      <c r="H20" s="36">
        <f t="shared" si="0"/>
        <v>36319</v>
      </c>
      <c r="I20" s="143">
        <v>9483</v>
      </c>
      <c r="J20" s="12">
        <v>0</v>
      </c>
      <c r="K20" s="12">
        <f t="shared" si="1"/>
        <v>9483</v>
      </c>
      <c r="L20" s="36">
        <f t="shared" si="2"/>
        <v>45802</v>
      </c>
    </row>
    <row r="21" spans="1:12" ht="12.75">
      <c r="A21" s="59" t="s">
        <v>151</v>
      </c>
      <c r="B21" s="61" t="s">
        <v>152</v>
      </c>
      <c r="C21" s="12">
        <v>45.4</v>
      </c>
      <c r="D21" s="12">
        <v>10302</v>
      </c>
      <c r="E21" s="12">
        <v>854</v>
      </c>
      <c r="F21" s="12">
        <v>4152</v>
      </c>
      <c r="G21" s="12">
        <v>977</v>
      </c>
      <c r="H21" s="36">
        <f t="shared" si="0"/>
        <v>16285</v>
      </c>
      <c r="I21" s="143">
        <v>3110</v>
      </c>
      <c r="J21" s="12">
        <v>0</v>
      </c>
      <c r="K21" s="12">
        <f t="shared" si="1"/>
        <v>3110</v>
      </c>
      <c r="L21" s="36">
        <f t="shared" si="2"/>
        <v>19395</v>
      </c>
    </row>
    <row r="22" spans="1:12" ht="12.75">
      <c r="A22" s="59" t="s">
        <v>153</v>
      </c>
      <c r="B22" s="61" t="s">
        <v>154</v>
      </c>
      <c r="C22" s="12">
        <v>183</v>
      </c>
      <c r="D22" s="12">
        <v>38010</v>
      </c>
      <c r="E22" s="12">
        <v>780</v>
      </c>
      <c r="F22" s="12">
        <v>14501</v>
      </c>
      <c r="G22" s="12">
        <v>4590</v>
      </c>
      <c r="H22" s="36">
        <f t="shared" si="0"/>
        <v>57881</v>
      </c>
      <c r="I22" s="143">
        <v>22831</v>
      </c>
      <c r="J22" s="12">
        <v>0</v>
      </c>
      <c r="K22" s="12">
        <f t="shared" si="1"/>
        <v>22831</v>
      </c>
      <c r="L22" s="36">
        <f t="shared" si="2"/>
        <v>80712</v>
      </c>
    </row>
    <row r="23" spans="1:12" ht="12.75">
      <c r="A23" s="59" t="s">
        <v>342</v>
      </c>
      <c r="B23" s="61">
        <v>14891247</v>
      </c>
      <c r="C23" s="12">
        <v>75</v>
      </c>
      <c r="D23" s="12">
        <v>17124</v>
      </c>
      <c r="E23" s="12">
        <v>534</v>
      </c>
      <c r="F23" s="12">
        <v>6597</v>
      </c>
      <c r="G23" s="12">
        <v>1609</v>
      </c>
      <c r="H23" s="36">
        <f t="shared" si="0"/>
        <v>25864</v>
      </c>
      <c r="I23" s="143">
        <v>9306</v>
      </c>
      <c r="J23" s="12">
        <v>0</v>
      </c>
      <c r="K23" s="12">
        <f aca="true" t="shared" si="3" ref="K23:K32">+I23+J23</f>
        <v>9306</v>
      </c>
      <c r="L23" s="36">
        <f t="shared" si="2"/>
        <v>35170</v>
      </c>
    </row>
    <row r="24" spans="1:12" ht="12.75">
      <c r="A24" s="59" t="s">
        <v>155</v>
      </c>
      <c r="B24" s="61" t="s">
        <v>156</v>
      </c>
      <c r="C24" s="12">
        <v>67</v>
      </c>
      <c r="D24" s="12">
        <v>14694</v>
      </c>
      <c r="E24" s="12">
        <v>789</v>
      </c>
      <c r="F24" s="12">
        <v>5761</v>
      </c>
      <c r="G24" s="12">
        <v>1340</v>
      </c>
      <c r="H24" s="36">
        <f t="shared" si="0"/>
        <v>22584</v>
      </c>
      <c r="I24" s="143">
        <v>4631</v>
      </c>
      <c r="J24" s="12">
        <v>0</v>
      </c>
      <c r="K24" s="12">
        <f t="shared" si="3"/>
        <v>4631</v>
      </c>
      <c r="L24" s="36">
        <f t="shared" si="2"/>
        <v>27215</v>
      </c>
    </row>
    <row r="25" spans="1:12" ht="12.75">
      <c r="A25" s="59" t="s">
        <v>157</v>
      </c>
      <c r="B25" s="61">
        <v>14891212</v>
      </c>
      <c r="C25" s="12">
        <v>114.8</v>
      </c>
      <c r="D25" s="12">
        <v>26332</v>
      </c>
      <c r="E25" s="12">
        <v>746</v>
      </c>
      <c r="F25" s="12">
        <v>10118</v>
      </c>
      <c r="G25" s="12">
        <v>1761</v>
      </c>
      <c r="H25" s="36">
        <f t="shared" si="0"/>
        <v>38957</v>
      </c>
      <c r="I25" s="143">
        <v>8434</v>
      </c>
      <c r="J25" s="12">
        <v>0</v>
      </c>
      <c r="K25" s="12">
        <f t="shared" si="3"/>
        <v>8434</v>
      </c>
      <c r="L25" s="36">
        <f t="shared" si="2"/>
        <v>47391</v>
      </c>
    </row>
    <row r="26" spans="1:12" ht="12.75">
      <c r="A26" s="59" t="s">
        <v>347</v>
      </c>
      <c r="B26" s="61">
        <v>14891239</v>
      </c>
      <c r="C26" s="12">
        <v>55</v>
      </c>
      <c r="D26" s="12">
        <v>14086.9</v>
      </c>
      <c r="E26" s="12">
        <v>580</v>
      </c>
      <c r="F26" s="12">
        <v>5474.8</v>
      </c>
      <c r="G26" s="12">
        <v>1179.2</v>
      </c>
      <c r="H26" s="36">
        <f t="shared" si="0"/>
        <v>21320.9</v>
      </c>
      <c r="I26" s="143">
        <v>6679</v>
      </c>
      <c r="J26" s="12">
        <v>0</v>
      </c>
      <c r="K26" s="12">
        <f t="shared" si="3"/>
        <v>6679</v>
      </c>
      <c r="L26" s="36">
        <f t="shared" si="2"/>
        <v>27999.9</v>
      </c>
    </row>
    <row r="27" spans="1:12" ht="12.75">
      <c r="A27" s="59" t="s">
        <v>348</v>
      </c>
      <c r="B27" s="61" t="s">
        <v>158</v>
      </c>
      <c r="C27" s="12">
        <v>64.4</v>
      </c>
      <c r="D27" s="12">
        <v>13328</v>
      </c>
      <c r="E27" s="12">
        <v>500</v>
      </c>
      <c r="F27" s="12">
        <v>5165.2</v>
      </c>
      <c r="G27" s="12">
        <v>641.3</v>
      </c>
      <c r="H27" s="36">
        <f t="shared" si="0"/>
        <v>19634.5</v>
      </c>
      <c r="I27" s="143">
        <v>4300</v>
      </c>
      <c r="J27" s="12">
        <v>0</v>
      </c>
      <c r="K27" s="12">
        <f t="shared" si="3"/>
        <v>4300</v>
      </c>
      <c r="L27" s="36">
        <f t="shared" si="2"/>
        <v>23934.5</v>
      </c>
    </row>
    <row r="28" spans="1:12" ht="12.75">
      <c r="A28" s="59" t="s">
        <v>159</v>
      </c>
      <c r="B28" s="61" t="s">
        <v>160</v>
      </c>
      <c r="C28" s="12">
        <v>125.1</v>
      </c>
      <c r="D28" s="12">
        <v>28253</v>
      </c>
      <c r="E28" s="12">
        <v>400</v>
      </c>
      <c r="F28" s="12">
        <v>10716</v>
      </c>
      <c r="G28" s="12">
        <v>1358</v>
      </c>
      <c r="H28" s="36">
        <f t="shared" si="0"/>
        <v>40727</v>
      </c>
      <c r="I28" s="143">
        <v>12406</v>
      </c>
      <c r="J28" s="12">
        <v>0</v>
      </c>
      <c r="K28" s="12">
        <f t="shared" si="3"/>
        <v>12406</v>
      </c>
      <c r="L28" s="36">
        <f t="shared" si="2"/>
        <v>53133</v>
      </c>
    </row>
    <row r="29" spans="1:12" ht="12.75">
      <c r="A29" s="59" t="s">
        <v>161</v>
      </c>
      <c r="B29" s="61">
        <v>14451051</v>
      </c>
      <c r="C29" s="12">
        <v>53</v>
      </c>
      <c r="D29" s="12">
        <v>11729</v>
      </c>
      <c r="E29" s="12">
        <v>130</v>
      </c>
      <c r="F29" s="12">
        <v>4438</v>
      </c>
      <c r="G29" s="12">
        <v>573</v>
      </c>
      <c r="H29" s="36">
        <f t="shared" si="0"/>
        <v>16870</v>
      </c>
      <c r="I29" s="143">
        <v>3185</v>
      </c>
      <c r="J29" s="12">
        <v>0</v>
      </c>
      <c r="K29" s="12">
        <f t="shared" si="3"/>
        <v>3185</v>
      </c>
      <c r="L29" s="36">
        <f t="shared" si="2"/>
        <v>20055</v>
      </c>
    </row>
    <row r="30" spans="1:12" ht="12.75">
      <c r="A30" s="59" t="s">
        <v>349</v>
      </c>
      <c r="B30" s="61">
        <v>41190726</v>
      </c>
      <c r="C30" s="12">
        <v>87.5</v>
      </c>
      <c r="D30" s="12">
        <v>20717</v>
      </c>
      <c r="E30" s="12">
        <v>230</v>
      </c>
      <c r="F30" s="12">
        <v>7831</v>
      </c>
      <c r="G30" s="12">
        <v>3000</v>
      </c>
      <c r="H30" s="36">
        <f t="shared" si="0"/>
        <v>31778</v>
      </c>
      <c r="I30" s="143">
        <v>7800</v>
      </c>
      <c r="J30" s="12">
        <v>0</v>
      </c>
      <c r="K30" s="12">
        <f t="shared" si="3"/>
        <v>7800</v>
      </c>
      <c r="L30" s="36">
        <f t="shared" si="2"/>
        <v>39578</v>
      </c>
    </row>
    <row r="31" spans="1:12" ht="12.75">
      <c r="A31" s="59" t="s">
        <v>162</v>
      </c>
      <c r="B31" s="61" t="s">
        <v>163</v>
      </c>
      <c r="C31" s="12">
        <v>40.5</v>
      </c>
      <c r="D31" s="12">
        <v>8728</v>
      </c>
      <c r="E31" s="12">
        <v>60</v>
      </c>
      <c r="F31" s="12">
        <v>3288</v>
      </c>
      <c r="G31" s="12">
        <v>770</v>
      </c>
      <c r="H31" s="36">
        <f t="shared" si="0"/>
        <v>12846</v>
      </c>
      <c r="I31" s="143">
        <v>2735</v>
      </c>
      <c r="J31" s="12">
        <v>0</v>
      </c>
      <c r="K31" s="12">
        <f t="shared" si="3"/>
        <v>2735</v>
      </c>
      <c r="L31" s="36">
        <f t="shared" si="2"/>
        <v>15581</v>
      </c>
    </row>
    <row r="32" spans="1:12" ht="13.5" thickBot="1">
      <c r="A32" s="76" t="s">
        <v>164</v>
      </c>
      <c r="B32" s="84" t="s">
        <v>165</v>
      </c>
      <c r="C32" s="23">
        <v>55</v>
      </c>
      <c r="D32" s="23">
        <v>13203</v>
      </c>
      <c r="E32" s="23">
        <v>182</v>
      </c>
      <c r="F32" s="23">
        <v>5005</v>
      </c>
      <c r="G32" s="23">
        <v>729</v>
      </c>
      <c r="H32" s="78">
        <f t="shared" si="0"/>
        <v>19119</v>
      </c>
      <c r="I32" s="164">
        <v>4268</v>
      </c>
      <c r="J32" s="23">
        <v>0</v>
      </c>
      <c r="K32" s="23">
        <f t="shared" si="3"/>
        <v>4268</v>
      </c>
      <c r="L32" s="78">
        <f t="shared" si="2"/>
        <v>23387</v>
      </c>
    </row>
    <row r="33" spans="1:12" ht="13.5" thickBot="1">
      <c r="A33" s="79" t="s">
        <v>126</v>
      </c>
      <c r="B33" s="80"/>
      <c r="C33" s="30">
        <f aca="true" t="shared" si="4" ref="C33:L33">SUM(C5:C32)</f>
        <v>1834.5999999999997</v>
      </c>
      <c r="D33" s="30">
        <f t="shared" si="4"/>
        <v>421671.4</v>
      </c>
      <c r="E33" s="30">
        <f t="shared" si="4"/>
        <v>10234</v>
      </c>
      <c r="F33" s="30">
        <f t="shared" si="4"/>
        <v>161218.5</v>
      </c>
      <c r="G33" s="30">
        <f t="shared" si="4"/>
        <v>37025</v>
      </c>
      <c r="H33" s="81">
        <f t="shared" si="4"/>
        <v>630148.9</v>
      </c>
      <c r="I33" s="165">
        <f t="shared" si="4"/>
        <v>149062</v>
      </c>
      <c r="J33" s="30">
        <f t="shared" si="4"/>
        <v>0</v>
      </c>
      <c r="K33" s="30">
        <f t="shared" si="4"/>
        <v>149062</v>
      </c>
      <c r="L33" s="81">
        <f t="shared" si="4"/>
        <v>779210.9</v>
      </c>
    </row>
  </sheetData>
  <mergeCells count="3">
    <mergeCell ref="A2:A3"/>
    <mergeCell ref="B2:B3"/>
    <mergeCell ref="C2:H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N6" sqref="N6"/>
    </sheetView>
  </sheetViews>
  <sheetFormatPr defaultColWidth="9.00390625" defaultRowHeight="12.75"/>
  <cols>
    <col min="1" max="1" width="33.75390625" style="0" customWidth="1"/>
    <col min="2" max="2" width="11.25390625" style="0" customWidth="1"/>
    <col min="3" max="3" width="7.75390625" style="0" customWidth="1"/>
    <col min="4" max="4" width="9.25390625" style="0" bestFit="1" customWidth="1"/>
    <col min="5" max="6" width="8.875" style="0" customWidth="1"/>
    <col min="7" max="7" width="7.875" style="0" customWidth="1"/>
    <col min="8" max="8" width="11.125" style="0" customWidth="1"/>
    <col min="9" max="11" width="10.25390625" style="0" hidden="1" customWidth="1"/>
    <col min="12" max="12" width="11.125" style="0" hidden="1" customWidth="1"/>
  </cols>
  <sheetData>
    <row r="1" spans="1:12" ht="13.5" thickBot="1">
      <c r="A1" s="2"/>
      <c r="H1" s="82"/>
      <c r="L1" s="146" t="s">
        <v>62</v>
      </c>
    </row>
    <row r="2" spans="1:12" ht="12.75">
      <c r="A2" s="224" t="s">
        <v>166</v>
      </c>
      <c r="B2" s="217" t="s">
        <v>2</v>
      </c>
      <c r="C2" s="217" t="s">
        <v>167</v>
      </c>
      <c r="D2" s="188"/>
      <c r="E2" s="188"/>
      <c r="F2" s="188"/>
      <c r="G2" s="188"/>
      <c r="H2" s="189"/>
      <c r="I2" s="190"/>
      <c r="J2" s="199"/>
      <c r="K2" s="199"/>
      <c r="L2" s="191"/>
    </row>
    <row r="3" spans="1:12" ht="26.25" thickBot="1">
      <c r="A3" s="225"/>
      <c r="B3" s="218"/>
      <c r="C3" s="83" t="s">
        <v>204</v>
      </c>
      <c r="D3" s="52" t="s">
        <v>4</v>
      </c>
      <c r="E3" s="52" t="s">
        <v>5</v>
      </c>
      <c r="F3" s="52" t="s">
        <v>6</v>
      </c>
      <c r="G3" s="52" t="s">
        <v>7</v>
      </c>
      <c r="H3" s="53" t="s">
        <v>8</v>
      </c>
      <c r="I3" s="86" t="s">
        <v>131</v>
      </c>
      <c r="J3" s="52" t="s">
        <v>10</v>
      </c>
      <c r="K3" s="52" t="s">
        <v>11</v>
      </c>
      <c r="L3" s="53" t="s">
        <v>126</v>
      </c>
    </row>
    <row r="4" spans="1:12" ht="12.75">
      <c r="A4" s="56" t="s">
        <v>168</v>
      </c>
      <c r="B4" s="57"/>
      <c r="C4" s="57"/>
      <c r="D4" s="57"/>
      <c r="E4" s="57"/>
      <c r="F4" s="57"/>
      <c r="G4" s="57"/>
      <c r="H4" s="75"/>
      <c r="I4" s="109"/>
      <c r="J4" s="57"/>
      <c r="K4" s="57"/>
      <c r="L4" s="75"/>
    </row>
    <row r="5" spans="1:12" ht="12.75">
      <c r="A5" s="59" t="s">
        <v>169</v>
      </c>
      <c r="B5" s="60">
        <v>60461144</v>
      </c>
      <c r="C5" s="12">
        <v>8.4</v>
      </c>
      <c r="D5" s="12">
        <v>2034</v>
      </c>
      <c r="E5" s="12">
        <v>30</v>
      </c>
      <c r="F5" s="12">
        <v>771</v>
      </c>
      <c r="G5" s="12">
        <v>25</v>
      </c>
      <c r="H5" s="36">
        <f aca="true" t="shared" si="0" ref="H5:H16">SUM(D5:G5)</f>
        <v>2860</v>
      </c>
      <c r="I5" s="143">
        <v>503</v>
      </c>
      <c r="J5" s="12">
        <v>0</v>
      </c>
      <c r="K5" s="12">
        <f aca="true" t="shared" si="1" ref="K5:K16">+I5+J5</f>
        <v>503</v>
      </c>
      <c r="L5" s="36">
        <f aca="true" t="shared" si="2" ref="L5:L16">+H5+K5</f>
        <v>3363</v>
      </c>
    </row>
    <row r="6" spans="1:12" ht="12.75">
      <c r="A6" s="59" t="s">
        <v>170</v>
      </c>
      <c r="B6" s="60">
        <v>68407441</v>
      </c>
      <c r="C6" s="12">
        <v>7.6</v>
      </c>
      <c r="D6" s="12">
        <v>1787</v>
      </c>
      <c r="E6" s="12">
        <v>24</v>
      </c>
      <c r="F6" s="12">
        <v>675</v>
      </c>
      <c r="G6" s="12">
        <v>25</v>
      </c>
      <c r="H6" s="36">
        <f t="shared" si="0"/>
        <v>2511</v>
      </c>
      <c r="I6" s="143">
        <v>350</v>
      </c>
      <c r="J6" s="12">
        <v>0</v>
      </c>
      <c r="K6" s="12">
        <f t="shared" si="1"/>
        <v>350</v>
      </c>
      <c r="L6" s="36">
        <f t="shared" si="2"/>
        <v>2861</v>
      </c>
    </row>
    <row r="7" spans="1:12" ht="12.75">
      <c r="A7" s="59" t="s">
        <v>171</v>
      </c>
      <c r="B7" s="60">
        <v>70835462</v>
      </c>
      <c r="C7" s="12">
        <v>6</v>
      </c>
      <c r="D7" s="12">
        <v>1686</v>
      </c>
      <c r="E7" s="12">
        <v>0</v>
      </c>
      <c r="F7" s="12">
        <v>630</v>
      </c>
      <c r="G7" s="12">
        <v>10</v>
      </c>
      <c r="H7" s="36">
        <f t="shared" si="0"/>
        <v>2326</v>
      </c>
      <c r="I7" s="143">
        <v>279</v>
      </c>
      <c r="J7" s="12">
        <v>0</v>
      </c>
      <c r="K7" s="12">
        <f t="shared" si="1"/>
        <v>279</v>
      </c>
      <c r="L7" s="36">
        <f t="shared" si="2"/>
        <v>2605</v>
      </c>
    </row>
    <row r="8" spans="1:12" ht="12.75">
      <c r="A8" s="59" t="s">
        <v>172</v>
      </c>
      <c r="B8" s="60">
        <v>48135054</v>
      </c>
      <c r="C8" s="12">
        <v>8.5</v>
      </c>
      <c r="D8" s="12">
        <v>2001</v>
      </c>
      <c r="E8" s="12">
        <v>0</v>
      </c>
      <c r="F8" s="12">
        <v>748</v>
      </c>
      <c r="G8" s="12">
        <v>15</v>
      </c>
      <c r="H8" s="36">
        <f t="shared" si="0"/>
        <v>2764</v>
      </c>
      <c r="I8" s="143">
        <v>370</v>
      </c>
      <c r="J8" s="12">
        <v>0</v>
      </c>
      <c r="K8" s="12">
        <f t="shared" si="1"/>
        <v>370</v>
      </c>
      <c r="L8" s="36">
        <f t="shared" si="2"/>
        <v>3134</v>
      </c>
    </row>
    <row r="9" spans="1:12" ht="12.75">
      <c r="A9" s="59" t="s">
        <v>173</v>
      </c>
      <c r="B9" s="60">
        <v>48135071</v>
      </c>
      <c r="C9" s="12">
        <v>8.7</v>
      </c>
      <c r="D9" s="12">
        <v>2201</v>
      </c>
      <c r="E9" s="12">
        <v>80</v>
      </c>
      <c r="F9" s="12">
        <v>853</v>
      </c>
      <c r="G9" s="12">
        <v>25</v>
      </c>
      <c r="H9" s="36">
        <f t="shared" si="0"/>
        <v>3159</v>
      </c>
      <c r="I9" s="143">
        <v>469</v>
      </c>
      <c r="J9" s="12">
        <v>0</v>
      </c>
      <c r="K9" s="12">
        <f t="shared" si="1"/>
        <v>469</v>
      </c>
      <c r="L9" s="36">
        <f t="shared" si="2"/>
        <v>3628</v>
      </c>
    </row>
    <row r="10" spans="1:12" ht="12.75">
      <c r="A10" s="59" t="s">
        <v>174</v>
      </c>
      <c r="B10" s="60">
        <v>48135062</v>
      </c>
      <c r="C10" s="12">
        <v>13.9</v>
      </c>
      <c r="D10" s="12">
        <v>3243</v>
      </c>
      <c r="E10" s="12">
        <v>22</v>
      </c>
      <c r="F10" s="12">
        <v>1222</v>
      </c>
      <c r="G10" s="12">
        <v>25</v>
      </c>
      <c r="H10" s="36">
        <f t="shared" si="0"/>
        <v>4512</v>
      </c>
      <c r="I10" s="143">
        <v>956</v>
      </c>
      <c r="J10" s="12">
        <v>0</v>
      </c>
      <c r="K10" s="12">
        <f t="shared" si="1"/>
        <v>956</v>
      </c>
      <c r="L10" s="36">
        <f t="shared" si="2"/>
        <v>5468</v>
      </c>
    </row>
    <row r="11" spans="1:12" ht="12.75">
      <c r="A11" s="59" t="s">
        <v>175</v>
      </c>
      <c r="B11" s="60">
        <v>70843830</v>
      </c>
      <c r="C11" s="12">
        <v>15</v>
      </c>
      <c r="D11" s="12">
        <v>3743</v>
      </c>
      <c r="E11" s="12">
        <v>80</v>
      </c>
      <c r="F11" s="12">
        <v>1428</v>
      </c>
      <c r="G11" s="12">
        <v>28</v>
      </c>
      <c r="H11" s="36">
        <f t="shared" si="0"/>
        <v>5279</v>
      </c>
      <c r="I11" s="143">
        <v>786</v>
      </c>
      <c r="J11" s="12">
        <v>0</v>
      </c>
      <c r="K11" s="12">
        <f t="shared" si="1"/>
        <v>786</v>
      </c>
      <c r="L11" s="36">
        <f t="shared" si="2"/>
        <v>6065</v>
      </c>
    </row>
    <row r="12" spans="1:12" ht="12.75">
      <c r="A12" s="59" t="s">
        <v>176</v>
      </c>
      <c r="B12" s="60">
        <v>68407459</v>
      </c>
      <c r="C12" s="12">
        <v>11.4</v>
      </c>
      <c r="D12" s="12">
        <v>2793</v>
      </c>
      <c r="E12" s="12">
        <v>17</v>
      </c>
      <c r="F12" s="12">
        <v>1048</v>
      </c>
      <c r="G12" s="12">
        <v>20</v>
      </c>
      <c r="H12" s="36">
        <f t="shared" si="0"/>
        <v>3878</v>
      </c>
      <c r="I12" s="143">
        <v>489</v>
      </c>
      <c r="J12" s="12">
        <v>0</v>
      </c>
      <c r="K12" s="12">
        <f t="shared" si="1"/>
        <v>489</v>
      </c>
      <c r="L12" s="36">
        <f t="shared" si="2"/>
        <v>4367</v>
      </c>
    </row>
    <row r="13" spans="1:12" ht="12.75">
      <c r="A13" s="59" t="s">
        <v>177</v>
      </c>
      <c r="B13" s="60">
        <v>70947015</v>
      </c>
      <c r="C13" s="12">
        <v>3.9</v>
      </c>
      <c r="D13" s="12">
        <v>977</v>
      </c>
      <c r="E13" s="12">
        <v>0</v>
      </c>
      <c r="F13" s="12">
        <v>366</v>
      </c>
      <c r="G13" s="12">
        <v>15</v>
      </c>
      <c r="H13" s="36">
        <f t="shared" si="0"/>
        <v>1358</v>
      </c>
      <c r="I13" s="143">
        <v>226</v>
      </c>
      <c r="J13" s="12">
        <v>0</v>
      </c>
      <c r="K13" s="12">
        <f t="shared" si="1"/>
        <v>226</v>
      </c>
      <c r="L13" s="36">
        <f t="shared" si="2"/>
        <v>1584</v>
      </c>
    </row>
    <row r="14" spans="1:12" ht="12.75">
      <c r="A14" s="59" t="s">
        <v>178</v>
      </c>
      <c r="B14" s="60">
        <v>70827711</v>
      </c>
      <c r="C14" s="12">
        <v>9</v>
      </c>
      <c r="D14" s="12">
        <v>2060</v>
      </c>
      <c r="E14" s="12">
        <v>0</v>
      </c>
      <c r="F14" s="12">
        <v>773</v>
      </c>
      <c r="G14" s="12">
        <v>16</v>
      </c>
      <c r="H14" s="36">
        <f t="shared" si="0"/>
        <v>2849</v>
      </c>
      <c r="I14" s="143">
        <v>474</v>
      </c>
      <c r="J14" s="12">
        <v>0</v>
      </c>
      <c r="K14" s="12">
        <f t="shared" si="1"/>
        <v>474</v>
      </c>
      <c r="L14" s="36">
        <f t="shared" si="2"/>
        <v>3323</v>
      </c>
    </row>
    <row r="15" spans="1:12" ht="12.75">
      <c r="A15" s="59" t="s">
        <v>179</v>
      </c>
      <c r="B15" s="60">
        <v>70831068</v>
      </c>
      <c r="C15" s="12">
        <v>12.5</v>
      </c>
      <c r="D15" s="12">
        <v>3012</v>
      </c>
      <c r="E15" s="12">
        <v>30</v>
      </c>
      <c r="F15" s="12">
        <v>1137</v>
      </c>
      <c r="G15" s="12">
        <v>23</v>
      </c>
      <c r="H15" s="36">
        <f t="shared" si="0"/>
        <v>4202</v>
      </c>
      <c r="I15" s="143">
        <v>672</v>
      </c>
      <c r="J15" s="12">
        <v>0</v>
      </c>
      <c r="K15" s="12">
        <f t="shared" si="1"/>
        <v>672</v>
      </c>
      <c r="L15" s="36">
        <f t="shared" si="2"/>
        <v>4874</v>
      </c>
    </row>
    <row r="16" spans="1:12" ht="13.5" thickBot="1">
      <c r="A16" s="76" t="s">
        <v>180</v>
      </c>
      <c r="B16" s="77">
        <v>60461926</v>
      </c>
      <c r="C16" s="23">
        <v>13.5</v>
      </c>
      <c r="D16" s="23">
        <v>3319</v>
      </c>
      <c r="E16" s="23">
        <v>8</v>
      </c>
      <c r="F16" s="23">
        <v>1247</v>
      </c>
      <c r="G16" s="23">
        <v>32</v>
      </c>
      <c r="H16" s="78">
        <f t="shared" si="0"/>
        <v>4606</v>
      </c>
      <c r="I16" s="164">
        <v>448</v>
      </c>
      <c r="J16" s="23">
        <v>0</v>
      </c>
      <c r="K16" s="23">
        <f t="shared" si="1"/>
        <v>448</v>
      </c>
      <c r="L16" s="78">
        <f t="shared" si="2"/>
        <v>5054</v>
      </c>
    </row>
    <row r="17" spans="1:12" ht="13.5" thickBot="1">
      <c r="A17" s="79" t="s">
        <v>126</v>
      </c>
      <c r="B17" s="80"/>
      <c r="C17" s="30">
        <f aca="true" t="shared" si="3" ref="C17:L17">SUM(C5:C16)</f>
        <v>118.4</v>
      </c>
      <c r="D17" s="30">
        <f t="shared" si="3"/>
        <v>28856</v>
      </c>
      <c r="E17" s="30">
        <f t="shared" si="3"/>
        <v>291</v>
      </c>
      <c r="F17" s="30">
        <f t="shared" si="3"/>
        <v>10898</v>
      </c>
      <c r="G17" s="30">
        <f t="shared" si="3"/>
        <v>259</v>
      </c>
      <c r="H17" s="81">
        <f t="shared" si="3"/>
        <v>40304</v>
      </c>
      <c r="I17" s="165">
        <f t="shared" si="3"/>
        <v>6022</v>
      </c>
      <c r="J17" s="30">
        <f t="shared" si="3"/>
        <v>0</v>
      </c>
      <c r="K17" s="30">
        <f t="shared" si="3"/>
        <v>6022</v>
      </c>
      <c r="L17" s="81">
        <f t="shared" si="3"/>
        <v>46326</v>
      </c>
    </row>
  </sheetData>
  <mergeCells count="4">
    <mergeCell ref="A2:A3"/>
    <mergeCell ref="B2:B3"/>
    <mergeCell ref="C2:H2"/>
    <mergeCell ref="I2:L2"/>
  </mergeCells>
  <printOptions horizontalCentered="1"/>
  <pageMargins left="0.551181102362204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26.00390625" style="0" customWidth="1"/>
    <col min="2" max="2" width="11.125" style="0" customWidth="1"/>
    <col min="3" max="3" width="8.75390625" style="0" customWidth="1"/>
    <col min="4" max="4" width="9.25390625" style="0" bestFit="1" customWidth="1"/>
    <col min="5" max="5" width="8.625" style="0" customWidth="1"/>
    <col min="6" max="6" width="9.00390625" style="0" customWidth="1"/>
    <col min="7" max="7" width="8.375" style="0" customWidth="1"/>
    <col min="8" max="8" width="9.375" style="0" customWidth="1"/>
    <col min="9" max="11" width="9.375" style="0" hidden="1" customWidth="1"/>
    <col min="12" max="12" width="11.00390625" style="0" hidden="1" customWidth="1"/>
  </cols>
  <sheetData>
    <row r="1" spans="1:12" ht="13.5" thickBot="1">
      <c r="A1" s="2"/>
      <c r="H1" s="146" t="s">
        <v>62</v>
      </c>
      <c r="L1" s="146" t="s">
        <v>62</v>
      </c>
    </row>
    <row r="2" spans="1:12" ht="12.75">
      <c r="A2" s="224" t="s">
        <v>181</v>
      </c>
      <c r="B2" s="192" t="s">
        <v>2</v>
      </c>
      <c r="C2" s="223" t="s">
        <v>182</v>
      </c>
      <c r="D2" s="209"/>
      <c r="E2" s="209"/>
      <c r="F2" s="209"/>
      <c r="G2" s="209"/>
      <c r="H2" s="210"/>
      <c r="I2" s="167"/>
      <c r="J2" s="157"/>
      <c r="K2" s="157"/>
      <c r="L2" s="158"/>
    </row>
    <row r="3" spans="1:12" ht="26.25" thickBot="1">
      <c r="A3" s="225"/>
      <c r="B3" s="193"/>
      <c r="C3" s="83" t="s">
        <v>204</v>
      </c>
      <c r="D3" s="52" t="s">
        <v>4</v>
      </c>
      <c r="E3" s="52" t="s">
        <v>5</v>
      </c>
      <c r="F3" s="52" t="s">
        <v>6</v>
      </c>
      <c r="G3" s="52" t="s">
        <v>7</v>
      </c>
      <c r="H3" s="53" t="s">
        <v>8</v>
      </c>
      <c r="I3" s="86" t="s">
        <v>131</v>
      </c>
      <c r="J3" s="52" t="s">
        <v>10</v>
      </c>
      <c r="K3" s="52" t="s">
        <v>11</v>
      </c>
      <c r="L3" s="53" t="s">
        <v>126</v>
      </c>
    </row>
    <row r="4" spans="1:12" ht="12.75">
      <c r="A4" s="56" t="s">
        <v>183</v>
      </c>
      <c r="B4" s="57"/>
      <c r="C4" s="57"/>
      <c r="D4" s="57"/>
      <c r="E4" s="57"/>
      <c r="F4" s="57"/>
      <c r="G4" s="57"/>
      <c r="H4" s="75"/>
      <c r="I4" s="109"/>
      <c r="J4" s="57"/>
      <c r="K4" s="57"/>
      <c r="L4" s="75"/>
    </row>
    <row r="5" spans="1:12" ht="12.75">
      <c r="A5" s="59" t="s">
        <v>184</v>
      </c>
      <c r="B5" s="61">
        <v>65992351</v>
      </c>
      <c r="C5" s="12">
        <v>22.5</v>
      </c>
      <c r="D5" s="12">
        <v>3658</v>
      </c>
      <c r="E5" s="12">
        <v>16</v>
      </c>
      <c r="F5" s="12">
        <v>1373</v>
      </c>
      <c r="G5" s="12">
        <v>28</v>
      </c>
      <c r="H5" s="36">
        <v>5075</v>
      </c>
      <c r="I5" s="143">
        <v>1303</v>
      </c>
      <c r="J5" s="12">
        <v>0</v>
      </c>
      <c r="K5" s="12">
        <v>1303</v>
      </c>
      <c r="L5" s="36">
        <v>6378</v>
      </c>
    </row>
    <row r="6" spans="1:12" ht="12.75">
      <c r="A6" s="59" t="s">
        <v>185</v>
      </c>
      <c r="B6" s="61">
        <v>65992717</v>
      </c>
      <c r="C6" s="12">
        <v>19.1</v>
      </c>
      <c r="D6" s="12">
        <v>3038</v>
      </c>
      <c r="E6" s="12">
        <v>25</v>
      </c>
      <c r="F6" s="12">
        <v>1146</v>
      </c>
      <c r="G6" s="12">
        <v>38</v>
      </c>
      <c r="H6" s="36">
        <v>4247</v>
      </c>
      <c r="I6" s="143">
        <v>1958</v>
      </c>
      <c r="J6" s="12">
        <v>0</v>
      </c>
      <c r="K6" s="12">
        <v>1958</v>
      </c>
      <c r="L6" s="36">
        <v>6205</v>
      </c>
    </row>
    <row r="7" spans="1:12" ht="12.75">
      <c r="A7" s="59" t="s">
        <v>186</v>
      </c>
      <c r="B7" s="61">
        <v>63832208</v>
      </c>
      <c r="C7" s="12">
        <v>26.5</v>
      </c>
      <c r="D7" s="12">
        <v>4460</v>
      </c>
      <c r="E7" s="12">
        <v>0</v>
      </c>
      <c r="F7" s="12">
        <v>1667</v>
      </c>
      <c r="G7" s="12">
        <v>35</v>
      </c>
      <c r="H7" s="36">
        <v>6162</v>
      </c>
      <c r="I7" s="143">
        <v>1293</v>
      </c>
      <c r="J7" s="12">
        <v>0</v>
      </c>
      <c r="K7" s="12">
        <v>1293</v>
      </c>
      <c r="L7" s="36">
        <v>7455</v>
      </c>
    </row>
    <row r="8" spans="1:12" ht="12.75">
      <c r="A8" s="59" t="s">
        <v>187</v>
      </c>
      <c r="B8" s="61">
        <v>63831104</v>
      </c>
      <c r="C8" s="12">
        <v>14.5</v>
      </c>
      <c r="D8" s="12">
        <v>2562</v>
      </c>
      <c r="E8" s="12">
        <v>18</v>
      </c>
      <c r="F8" s="12">
        <v>966</v>
      </c>
      <c r="G8" s="12">
        <v>0</v>
      </c>
      <c r="H8" s="36">
        <v>3546</v>
      </c>
      <c r="I8" s="143">
        <v>548</v>
      </c>
      <c r="J8" s="12">
        <v>0</v>
      </c>
      <c r="K8" s="12">
        <v>548</v>
      </c>
      <c r="L8" s="36">
        <v>4094</v>
      </c>
    </row>
    <row r="9" spans="1:12" ht="13.5" thickBot="1">
      <c r="A9" s="76" t="s">
        <v>188</v>
      </c>
      <c r="B9" s="84" t="s">
        <v>189</v>
      </c>
      <c r="C9" s="23">
        <v>38.2</v>
      </c>
      <c r="D9" s="23">
        <v>6494</v>
      </c>
      <c r="E9" s="23">
        <v>20</v>
      </c>
      <c r="F9" s="23">
        <v>2436</v>
      </c>
      <c r="G9" s="23">
        <v>84</v>
      </c>
      <c r="H9" s="78">
        <v>9034</v>
      </c>
      <c r="I9" s="164">
        <v>777</v>
      </c>
      <c r="J9" s="23">
        <v>0</v>
      </c>
      <c r="K9" s="23">
        <v>777</v>
      </c>
      <c r="L9" s="78">
        <v>9811</v>
      </c>
    </row>
    <row r="10" spans="1:12" ht="13.5" thickBot="1">
      <c r="A10" s="79" t="s">
        <v>126</v>
      </c>
      <c r="B10" s="85"/>
      <c r="C10" s="30">
        <v>120.8</v>
      </c>
      <c r="D10" s="30">
        <v>20212</v>
      </c>
      <c r="E10" s="30">
        <v>79</v>
      </c>
      <c r="F10" s="30">
        <v>7588</v>
      </c>
      <c r="G10" s="30">
        <v>185</v>
      </c>
      <c r="H10" s="81">
        <v>28064</v>
      </c>
      <c r="I10" s="165">
        <v>5879</v>
      </c>
      <c r="J10" s="30">
        <v>0</v>
      </c>
      <c r="K10" s="30">
        <v>5879</v>
      </c>
      <c r="L10" s="81">
        <v>33943</v>
      </c>
    </row>
  </sheetData>
  <mergeCells count="3">
    <mergeCell ref="A2:A3"/>
    <mergeCell ref="B2:B3"/>
    <mergeCell ref="C2:H2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75" zoomScaleNormal="75" workbookViewId="0" topLeftCell="A1">
      <selection activeCell="C2" sqref="C2:H2"/>
    </sheetView>
  </sheetViews>
  <sheetFormatPr defaultColWidth="9.00390625" defaultRowHeight="12.75"/>
  <cols>
    <col min="1" max="1" width="30.875" style="0" customWidth="1"/>
    <col min="2" max="2" width="11.875" style="0" customWidth="1"/>
    <col min="3" max="3" width="8.625" style="0" customWidth="1"/>
    <col min="4" max="6" width="9.625" style="0" customWidth="1"/>
    <col min="7" max="7" width="8.625" style="0" customWidth="1"/>
    <col min="8" max="8" width="10.125" style="0" customWidth="1"/>
    <col min="9" max="11" width="0" style="0" hidden="1" customWidth="1"/>
    <col min="12" max="12" width="11.125" style="0" hidden="1" customWidth="1"/>
  </cols>
  <sheetData>
    <row r="1" spans="1:12" ht="13.5" thickBot="1">
      <c r="A1" s="2"/>
      <c r="H1" s="146" t="s">
        <v>62</v>
      </c>
      <c r="L1" s="146" t="s">
        <v>62</v>
      </c>
    </row>
    <row r="2" spans="1:12" ht="12.75">
      <c r="A2" s="224" t="s">
        <v>190</v>
      </c>
      <c r="B2" s="217" t="s">
        <v>2</v>
      </c>
      <c r="C2" s="217" t="s">
        <v>191</v>
      </c>
      <c r="D2" s="217"/>
      <c r="E2" s="217"/>
      <c r="F2" s="217"/>
      <c r="G2" s="217"/>
      <c r="H2" s="219"/>
      <c r="I2" s="220"/>
      <c r="J2" s="217"/>
      <c r="K2" s="217"/>
      <c r="L2" s="219"/>
    </row>
    <row r="3" spans="1:12" ht="26.25" thickBot="1">
      <c r="A3" s="225"/>
      <c r="B3" s="218"/>
      <c r="C3" s="83" t="s">
        <v>204</v>
      </c>
      <c r="D3" s="52" t="s">
        <v>4</v>
      </c>
      <c r="E3" s="52" t="s">
        <v>5</v>
      </c>
      <c r="F3" s="52" t="s">
        <v>6</v>
      </c>
      <c r="G3" s="52" t="s">
        <v>7</v>
      </c>
      <c r="H3" s="53" t="s">
        <v>8</v>
      </c>
      <c r="I3" s="86" t="s">
        <v>131</v>
      </c>
      <c r="J3" s="52" t="s">
        <v>10</v>
      </c>
      <c r="K3" s="52" t="s">
        <v>11</v>
      </c>
      <c r="L3" s="53" t="s">
        <v>126</v>
      </c>
    </row>
    <row r="4" spans="1:12" ht="12.75">
      <c r="A4" s="56" t="s">
        <v>192</v>
      </c>
      <c r="B4" s="57"/>
      <c r="C4" s="57"/>
      <c r="D4" s="57"/>
      <c r="E4" s="57"/>
      <c r="F4" s="57"/>
      <c r="G4" s="57"/>
      <c r="H4" s="75"/>
      <c r="I4" s="109"/>
      <c r="J4" s="57"/>
      <c r="K4" s="57"/>
      <c r="L4" s="75"/>
    </row>
    <row r="5" spans="1:12" ht="12.75">
      <c r="A5" s="59" t="s">
        <v>193</v>
      </c>
      <c r="B5" s="60">
        <v>61389293</v>
      </c>
      <c r="C5" s="12">
        <v>33.8</v>
      </c>
      <c r="D5" s="12">
        <v>7030</v>
      </c>
      <c r="E5" s="12">
        <v>0</v>
      </c>
      <c r="F5" s="12">
        <v>2631</v>
      </c>
      <c r="G5" s="12">
        <v>47</v>
      </c>
      <c r="H5" s="36">
        <f>SUM(D5:G5)</f>
        <v>9708</v>
      </c>
      <c r="I5" s="143">
        <v>3913</v>
      </c>
      <c r="J5" s="12">
        <v>0</v>
      </c>
      <c r="K5" s="12">
        <f>+I5+J5</f>
        <v>3913</v>
      </c>
      <c r="L5" s="36">
        <f>+H5+K5</f>
        <v>13621</v>
      </c>
    </row>
    <row r="6" spans="1:12" ht="13.5" thickBot="1">
      <c r="A6" s="76" t="s">
        <v>194</v>
      </c>
      <c r="B6" s="84" t="s">
        <v>195</v>
      </c>
      <c r="C6" s="23">
        <v>24.6</v>
      </c>
      <c r="D6" s="23">
        <v>5312</v>
      </c>
      <c r="E6" s="23">
        <v>300</v>
      </c>
      <c r="F6" s="23">
        <v>2093</v>
      </c>
      <c r="G6" s="23">
        <v>31</v>
      </c>
      <c r="H6" s="78">
        <f>SUM(D6:G6)</f>
        <v>7736</v>
      </c>
      <c r="I6" s="164">
        <v>2617</v>
      </c>
      <c r="J6" s="23">
        <v>0</v>
      </c>
      <c r="K6" s="23">
        <f>+I6+J6</f>
        <v>2617</v>
      </c>
      <c r="L6" s="78">
        <f>+H6+K6</f>
        <v>10353</v>
      </c>
    </row>
    <row r="7" spans="1:12" ht="13.5" thickBot="1">
      <c r="A7" s="79" t="s">
        <v>126</v>
      </c>
      <c r="B7" s="80"/>
      <c r="C7" s="30">
        <f aca="true" t="shared" si="0" ref="C7:L7">SUM(C5:C6)</f>
        <v>58.4</v>
      </c>
      <c r="D7" s="30">
        <f t="shared" si="0"/>
        <v>12342</v>
      </c>
      <c r="E7" s="30">
        <f t="shared" si="0"/>
        <v>300</v>
      </c>
      <c r="F7" s="30">
        <f t="shared" si="0"/>
        <v>4724</v>
      </c>
      <c r="G7" s="30">
        <f t="shared" si="0"/>
        <v>78</v>
      </c>
      <c r="H7" s="81">
        <f t="shared" si="0"/>
        <v>17444</v>
      </c>
      <c r="I7" s="165">
        <f t="shared" si="0"/>
        <v>6530</v>
      </c>
      <c r="J7" s="30">
        <f t="shared" si="0"/>
        <v>0</v>
      </c>
      <c r="K7" s="30">
        <f t="shared" si="0"/>
        <v>6530</v>
      </c>
      <c r="L7" s="81">
        <f t="shared" si="0"/>
        <v>23974</v>
      </c>
    </row>
  </sheetData>
  <mergeCells count="4">
    <mergeCell ref="B2:B3"/>
    <mergeCell ref="C2:H2"/>
    <mergeCell ref="I2:L2"/>
    <mergeCell ref="A2:A3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2005-11-04T08:32:04Z</cp:lastPrinted>
  <dcterms:created xsi:type="dcterms:W3CDTF">2005-08-09T12:17:06Z</dcterms:created>
  <dcterms:modified xsi:type="dcterms:W3CDTF">2005-11-04T12:19:55Z</dcterms:modified>
  <cp:category/>
  <cp:version/>
  <cp:contentType/>
  <cp:contentStatus/>
</cp:coreProperties>
</file>