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9410" windowHeight="7545" activeTab="4"/>
  </bookViews>
  <sheets>
    <sheet name="4346 - CYKLO" sheetId="1" r:id="rId1"/>
    <sheet name="4347 - BESIP" sheetId="2" r:id="rId2"/>
    <sheet name="5910 - PID" sheetId="3" r:id="rId3"/>
    <sheet name="Bezbariéry - běžné výdaje" sheetId="4" r:id="rId4"/>
    <sheet name="Bezbariéry - investiční výdaje" sheetId="5" r:id="rId5"/>
  </sheets>
  <definedNames>
    <definedName name="_xlnm.Print_Area" localSheetId="0">'4346 - CYKLO'!$A$1:$W$42</definedName>
  </definedNames>
  <calcPr calcId="145621"/>
</workbook>
</file>

<file path=xl/calcChain.xml><?xml version="1.0" encoding="utf-8"?>
<calcChain xmlns="http://schemas.openxmlformats.org/spreadsheetml/2006/main">
  <c r="F83" i="5" l="1"/>
  <c r="F13" i="5" s="1"/>
  <c r="F64" i="5"/>
  <c r="F9" i="5" s="1"/>
  <c r="F41" i="5"/>
  <c r="F45" i="5" s="1"/>
  <c r="F37" i="5"/>
  <c r="F44" i="5" s="1"/>
  <c r="F31" i="5"/>
  <c r="F26" i="5"/>
  <c r="F14" i="5"/>
  <c r="F12" i="5" l="1"/>
  <c r="F43" i="5"/>
  <c r="F10" i="5" s="1"/>
  <c r="F8" i="5" s="1"/>
  <c r="J4" i="2" l="1"/>
  <c r="O4" i="2"/>
  <c r="Q4" i="2"/>
  <c r="S4" i="2"/>
  <c r="E4" i="2"/>
  <c r="W59" i="2"/>
  <c r="W57" i="2" l="1"/>
  <c r="W58" i="2"/>
  <c r="W60" i="2"/>
  <c r="S4" i="1"/>
  <c r="Q4" i="1"/>
  <c r="O4" i="1"/>
  <c r="M4" i="1"/>
  <c r="I4" i="1"/>
  <c r="E4" i="1"/>
  <c r="U34" i="1"/>
  <c r="U35" i="1"/>
  <c r="Q4" i="3"/>
  <c r="O4" i="3"/>
  <c r="I4" i="3"/>
  <c r="E4" i="3"/>
  <c r="U45" i="3"/>
  <c r="R4" i="4" l="1"/>
  <c r="P4" i="4"/>
  <c r="J4" i="4"/>
  <c r="E4" i="4"/>
  <c r="W27" i="2" l="1"/>
  <c r="W28" i="2"/>
  <c r="U44" i="3" l="1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W33" i="2"/>
  <c r="W34" i="2"/>
  <c r="W35" i="2"/>
  <c r="W36" i="2"/>
  <c r="W37" i="2"/>
  <c r="W38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U46" i="3" l="1"/>
  <c r="W56" i="2"/>
  <c r="W40" i="2"/>
  <c r="W39" i="2"/>
  <c r="W32" i="2"/>
  <c r="W31" i="2"/>
  <c r="W30" i="2"/>
  <c r="W29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V33" i="4"/>
  <c r="V34" i="4"/>
  <c r="W61" i="2" l="1"/>
  <c r="V35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36" i="4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7" i="1"/>
  <c r="U28" i="1"/>
  <c r="U29" i="1"/>
  <c r="U30" i="1"/>
  <c r="U31" i="1"/>
  <c r="U32" i="1"/>
  <c r="U33" i="1"/>
  <c r="U26" i="1"/>
  <c r="U25" i="1"/>
  <c r="U24" i="1"/>
  <c r="U23" i="1"/>
  <c r="U22" i="1"/>
  <c r="U36" i="1" l="1"/>
</calcChain>
</file>

<file path=xl/sharedStrings.xml><?xml version="1.0" encoding="utf-8"?>
<sst xmlns="http://schemas.openxmlformats.org/spreadsheetml/2006/main" count="628" uniqueCount="305">
  <si>
    <t>NÁZEV AKCE</t>
  </si>
  <si>
    <t>CENA TDI</t>
  </si>
  <si>
    <t>CENA AD</t>
  </si>
  <si>
    <t>CENA BOZP</t>
  </si>
  <si>
    <t>CENA ARCHEOLOG. DOHLEDU</t>
  </si>
  <si>
    <t>Rokytka - vodní prostup</t>
  </si>
  <si>
    <t>Modřany-Libuš-Šeberov</t>
  </si>
  <si>
    <t>Komořany-Lahovice, návaznosti Berounka</t>
  </si>
  <si>
    <t>2018 - KAPITOLA 4346 - CYKLISTICKÉ STEZKY</t>
  </si>
  <si>
    <t>Komořany-Lahovice, návaznosti Vltava</t>
  </si>
  <si>
    <t>Cholupice-Dolní Břežany</t>
  </si>
  <si>
    <t>Modřany-Zbraslav-rozšíření</t>
  </si>
  <si>
    <t>Běchovice - Horní Počernice</t>
  </si>
  <si>
    <t>Zbraslav-Jarov, 2. etapa</t>
  </si>
  <si>
    <t>Zbraslav-zastrubnění Jarovského potoka</t>
  </si>
  <si>
    <t>Klánovice-Koloděje (Blatovská alej)</t>
  </si>
  <si>
    <t>Moulíkova-Kořenského</t>
  </si>
  <si>
    <t>Stromovka-Varhulíkové</t>
  </si>
  <si>
    <t>Nádraží Krč-Kamýk</t>
  </si>
  <si>
    <t>Horní Počernice, stavební úpravy na A26, EV4</t>
  </si>
  <si>
    <t>Kozí hřbety</t>
  </si>
  <si>
    <t>Kamýcká-Suchdolská</t>
  </si>
  <si>
    <t>K Cementárně-Na Drážkách</t>
  </si>
  <si>
    <t>cyklostojany-výroba</t>
  </si>
  <si>
    <t>cyklostojany-instalace</t>
  </si>
  <si>
    <t>Na Prostřední cestě</t>
  </si>
  <si>
    <t>Kačerov-Labuť</t>
  </si>
  <si>
    <t>Klukovice-Jinočany</t>
  </si>
  <si>
    <t>Zdiby-Březiněves</t>
  </si>
  <si>
    <t>Březiněves-Třeboradice</t>
  </si>
  <si>
    <t>CENA CELKEM S DPH</t>
  </si>
  <si>
    <t xml:space="preserve">CENA PD+IČ </t>
  </si>
  <si>
    <t xml:space="preserve">CENA REALIZACE </t>
  </si>
  <si>
    <t>Vestec-Kunratice</t>
  </si>
  <si>
    <t>Košíkovský potok, 1.etapa</t>
  </si>
  <si>
    <t>Košíkovský potok, 3.etapa</t>
  </si>
  <si>
    <t>Radotín-Šárovo kolo</t>
  </si>
  <si>
    <t>Terasy Hilton</t>
  </si>
  <si>
    <t>Pozn.: Veškeré částky jsou uváděny s DPH!!!</t>
  </si>
  <si>
    <t>2018 - BĚŽNÁ ÚDRŽBA - BBP</t>
  </si>
  <si>
    <t>Kloboukova</t>
  </si>
  <si>
    <t>Kajetánka</t>
  </si>
  <si>
    <t>Prosek-Chrastavská</t>
  </si>
  <si>
    <t>Dubnova</t>
  </si>
  <si>
    <t>Washingtonova</t>
  </si>
  <si>
    <t>U Prioru</t>
  </si>
  <si>
    <t>Hornomlýnská</t>
  </si>
  <si>
    <t>Vyšehrad, okolí ul. Lumírova</t>
  </si>
  <si>
    <t>Hornoměcholupská</t>
  </si>
  <si>
    <t>Augustinova</t>
  </si>
  <si>
    <t>Sídliště Rohožník, 2.etapa</t>
  </si>
  <si>
    <t>Hroncova</t>
  </si>
  <si>
    <t>Hostinského</t>
  </si>
  <si>
    <t>Na Truhlářce</t>
  </si>
  <si>
    <t>Na Přesypu</t>
  </si>
  <si>
    <t>Milevská</t>
  </si>
  <si>
    <t>Na Chodovci x U Mlýna</t>
  </si>
  <si>
    <t>Na Topolce x Sinkulova</t>
  </si>
  <si>
    <t>Nad Koupadly x Nad Zátiším</t>
  </si>
  <si>
    <t>Tlumačovská-konečná autobusů</t>
  </si>
  <si>
    <t>Pod Klapicí x Prvomájová</t>
  </si>
  <si>
    <t>Kloknerova</t>
  </si>
  <si>
    <t>Čumpelíkova</t>
  </si>
  <si>
    <t>Bajkonurská</t>
  </si>
  <si>
    <t>Jakobiho</t>
  </si>
  <si>
    <t>U Školské zahrady</t>
  </si>
  <si>
    <t>Bavorská</t>
  </si>
  <si>
    <t>Kytlická</t>
  </si>
  <si>
    <t>Ortenovo náměstí a okolí</t>
  </si>
  <si>
    <t>Letná a okolí</t>
  </si>
  <si>
    <t>PROJEKTOVÁ PŘÍPRAVA</t>
  </si>
  <si>
    <t>2018 - KAPITOLA 4347 - AKCE BESIP</t>
  </si>
  <si>
    <t>Nárožní - MHD Bucharova</t>
  </si>
  <si>
    <t>Kutnohorská - MHD Kutnohorská</t>
  </si>
  <si>
    <t>Mladoboleslavská - MHD Letecké muzeum</t>
  </si>
  <si>
    <t>Hviezdoslavova - Michnova</t>
  </si>
  <si>
    <t>Nádražní - Kotevní</t>
  </si>
  <si>
    <t>Sportovní - Na Kovárně</t>
  </si>
  <si>
    <t>Petra Rezka - Na Vítězné pláni</t>
  </si>
  <si>
    <t>Starodubečská - TESCO</t>
  </si>
  <si>
    <t>Řeporyjské náměstí - Hasičů</t>
  </si>
  <si>
    <t>K Libuši (Maternova - Kalmánova)</t>
  </si>
  <si>
    <t>OK Klíčov</t>
  </si>
  <si>
    <t>Kořenského ZŠ</t>
  </si>
  <si>
    <t>Pod Školou - Nepomucká</t>
  </si>
  <si>
    <t>Pod Školou - Slávy Horníka</t>
  </si>
  <si>
    <t>U Parkánu - ZŠ</t>
  </si>
  <si>
    <t>Blatovská</t>
  </si>
  <si>
    <t>Náměstí Bratří Synků</t>
  </si>
  <si>
    <t>Pod Marjánkou - ZŠ</t>
  </si>
  <si>
    <t>Plukovníka Mráze - Gercenova</t>
  </si>
  <si>
    <t>Plukovníka Mráze - Tenisová</t>
  </si>
  <si>
    <t>Vídeňská - MHD U Tří svatých</t>
  </si>
  <si>
    <t>Nepomucká - ZŠ</t>
  </si>
  <si>
    <t>Svatoslavova - Pod Vilami</t>
  </si>
  <si>
    <t>Voskovcova - Trnkovo náměstí</t>
  </si>
  <si>
    <t>Koněvova - V Jezerách</t>
  </si>
  <si>
    <t>Osadní - Dělnická</t>
  </si>
  <si>
    <t>V Remízku - U Akátů</t>
  </si>
  <si>
    <t>Tusarova - Osadní</t>
  </si>
  <si>
    <t>Doupovská - MHD Toulcův dvůr</t>
  </si>
  <si>
    <t>Pražská - K Horkám</t>
  </si>
  <si>
    <t>Koněvova - Jeseniova</t>
  </si>
  <si>
    <t>Nad kajetánkou - ZŠ Duhovka</t>
  </si>
  <si>
    <t>Mezivrší - Nad Vinohradem</t>
  </si>
  <si>
    <t>Čimická (MHD Řepínská)</t>
  </si>
  <si>
    <t>Hostivařská - U Břehu</t>
  </si>
  <si>
    <t>Bryksova - Mansfeldova</t>
  </si>
  <si>
    <t>Plaňanská</t>
  </si>
  <si>
    <t>Na Terase - Prácheňská</t>
  </si>
  <si>
    <t>Topolová - Macešková - Karafiátová</t>
  </si>
  <si>
    <t>Plukovníka Mráze</t>
  </si>
  <si>
    <t>Geologická - Slavínského</t>
  </si>
  <si>
    <t>Šárecká - Na Kodymce (MHD U Matěje</t>
  </si>
  <si>
    <t>Výpadová - Tachovská</t>
  </si>
  <si>
    <t>Štěchovická - Žermanická</t>
  </si>
  <si>
    <t>Slévačská</t>
  </si>
  <si>
    <t>Štúrova - Ružinovská</t>
  </si>
  <si>
    <t>Čistovická - Selských baterií</t>
  </si>
  <si>
    <t>Branická - Dolnokrčská</t>
  </si>
  <si>
    <t>Kostelní - Kamenická</t>
  </si>
  <si>
    <t>Koněvova - MHD Kněžská louka</t>
  </si>
  <si>
    <t>Wassermannova - MHD Pražská čtvrť</t>
  </si>
  <si>
    <t>koordinátor PID</t>
  </si>
  <si>
    <t>2018 - KAPITOLA 5910 - ZLEPŠENÍ INFRASTRUKTURY MHD</t>
  </si>
  <si>
    <t>Roztyly, Ryšavého</t>
  </si>
  <si>
    <t>K Žižkovu, Nádraží Libeň</t>
  </si>
  <si>
    <t>Bělocerkevská</t>
  </si>
  <si>
    <t>Na Strži</t>
  </si>
  <si>
    <t>Opatovská, Háje</t>
  </si>
  <si>
    <t>Opatovská, Hořčičkova</t>
  </si>
  <si>
    <t>Československého exilu, Družná</t>
  </si>
  <si>
    <t>Nedokončená, U Radiály</t>
  </si>
  <si>
    <t>Polabská, Miškovice</t>
  </si>
  <si>
    <t>Myslbekova, Hládkov</t>
  </si>
  <si>
    <t>Drnovská, nádraží Ruzyně</t>
  </si>
  <si>
    <t>U Prioru, nádraží Ruzyně</t>
  </si>
  <si>
    <t>Drnovská, Staré náměstí</t>
  </si>
  <si>
    <t>Stochovská, Staré náměstí</t>
  </si>
  <si>
    <t>BUS Lihovar</t>
  </si>
  <si>
    <t>Vožická</t>
  </si>
  <si>
    <t>Na Hřebenech</t>
  </si>
  <si>
    <t>V Olšinách, zast. Dětská</t>
  </si>
  <si>
    <t>Pražská, zast. Mitas</t>
  </si>
  <si>
    <t>Do Říčan, zast. Hasičská a Otakara Vrby</t>
  </si>
  <si>
    <t>Březiněves</t>
  </si>
  <si>
    <t>Karlovarská</t>
  </si>
  <si>
    <t>Dobronická, zast. Mílová</t>
  </si>
  <si>
    <t>Novodvorská, zast. Sídliště Novodvorská</t>
  </si>
  <si>
    <t>Slévačská, zast. Sídliště Lehovec</t>
  </si>
  <si>
    <t>Novosibiřská, zast. Sídliště Rohožník</t>
  </si>
  <si>
    <t>U Dejvického rybníčku, zast. Zavadilova</t>
  </si>
  <si>
    <t>Chlumecká, zast. Olomoucká</t>
  </si>
  <si>
    <t>Slivenecká, zast. Nádraží Hlubočepy</t>
  </si>
  <si>
    <t>Na Hlavní, zast. Na Boleslavce</t>
  </si>
  <si>
    <t>Mladoboleslavská, zast. Mladějovská</t>
  </si>
  <si>
    <t>Hviezdoslavova, zast. Mikulova</t>
  </si>
  <si>
    <t>Hviezdoslavova, zast. Hněvkovského</t>
  </si>
  <si>
    <t>Ďáblická, zast. K Letňanům</t>
  </si>
  <si>
    <t>Ďáblická, zast. Ďáblice DC</t>
  </si>
  <si>
    <t>Vaníčkova, zast. Koleje Strahov</t>
  </si>
  <si>
    <t>Bubenečská, zast. Ronalda Regana</t>
  </si>
  <si>
    <t>Komořanská, obratiště Pod Lesem</t>
  </si>
  <si>
    <t>Modřanská - přístaviště</t>
  </si>
  <si>
    <t>Vladivostocká</t>
  </si>
  <si>
    <t>SCHVÁLENÝ ROZPOČET: 50 000 000 KČ</t>
  </si>
  <si>
    <t>SCHVÁLENÝ ROZPOČET: 20 000 000 KČ</t>
  </si>
  <si>
    <t>STAV PD</t>
  </si>
  <si>
    <t>SP vydáno</t>
  </si>
  <si>
    <t>žádost o SP</t>
  </si>
  <si>
    <t>žádost o ÚR+SP</t>
  </si>
  <si>
    <t>ÚR</t>
  </si>
  <si>
    <t>žádost o SP (03/18)</t>
  </si>
  <si>
    <t>žádost o SP (05/18)</t>
  </si>
  <si>
    <t>žádost o SP (04/18)</t>
  </si>
  <si>
    <t>v přípravě</t>
  </si>
  <si>
    <t>ZHOTOVITEL</t>
  </si>
  <si>
    <t xml:space="preserve">KSF </t>
  </si>
  <si>
    <t>AUTOTRAK</t>
  </si>
  <si>
    <t>INPROS</t>
  </si>
  <si>
    <t>bude soutěž</t>
  </si>
  <si>
    <t>DAP</t>
  </si>
  <si>
    <t>žádost o ÚR</t>
  </si>
  <si>
    <t>bude v přípravě</t>
  </si>
  <si>
    <t>STRABAG</t>
  </si>
  <si>
    <t>ČERMÁK A HRACH.</t>
  </si>
  <si>
    <t>KSF</t>
  </si>
  <si>
    <t>IPPOS</t>
  </si>
  <si>
    <t>SINPPS</t>
  </si>
  <si>
    <t>celkem</t>
  </si>
  <si>
    <t>SUMA CELKEM</t>
  </si>
  <si>
    <t>Satalice - Vinoř</t>
  </si>
  <si>
    <t>OSTATNÍ (běžné výdaje)</t>
  </si>
  <si>
    <t>Sestupná x U Hvězdy a V Domcích</t>
  </si>
  <si>
    <t>PŘISVĚTLENÍ PŘECHODŮ (20KS)</t>
  </si>
  <si>
    <t>SCHVÁLENÝ ROZPOČET: 13 076 000 KČ</t>
  </si>
  <si>
    <t>Příloha č. 1 k usnesení Rady HMP č.  ze dne  2018</t>
  </si>
  <si>
    <t>Rozpočet Praha bez bariér 2018 - návrh využití</t>
  </si>
  <si>
    <t>k jednání v Komisi Rady HMP Pro Prahu bezbariérovou a otevřenou dne 10.1.2018</t>
  </si>
  <si>
    <t>SOUHRN</t>
  </si>
  <si>
    <t>v tis Kč</t>
  </si>
  <si>
    <t>schváleno v rozpočtu HMP CELKEM</t>
  </si>
  <si>
    <t>návrh na rozdělení</t>
  </si>
  <si>
    <t>TSK HMP a .s.: Kapitálové výdaje</t>
  </si>
  <si>
    <t>DP Praha, a.s., (návrh převodu prostředků z TSK)</t>
  </si>
  <si>
    <t>Doporučení na navýšení rozpočtu</t>
  </si>
  <si>
    <t>z toho</t>
  </si>
  <si>
    <t>TSK HMP a. s.</t>
  </si>
  <si>
    <t>DP Praha, a. s.,</t>
  </si>
  <si>
    <t xml:space="preserve">Návrh využití - Detailní rozpis  </t>
  </si>
  <si>
    <t xml:space="preserve">MČ </t>
  </si>
  <si>
    <t>Stav přípravy</t>
  </si>
  <si>
    <t xml:space="preserve">náklady </t>
  </si>
  <si>
    <t>Podrobnosti o akci</t>
  </si>
  <si>
    <t>Podpořené akce DP Praha a.s. č. 42176 - Bezbariérová opatření</t>
  </si>
  <si>
    <t>pozn.: nezahrnují samostatné akce v rozpočtu hl. m. Prahy - např. výtahy do metra</t>
  </si>
  <si>
    <t>1. DP PRAHA - úpravy tramvajových zastávek</t>
  </si>
  <si>
    <t>Bezbariérová úprava TRAM zastávky Pražská tržnice</t>
  </si>
  <si>
    <t>Praha 7</t>
  </si>
  <si>
    <t>projektová příprava + stavební povolení</t>
  </si>
  <si>
    <t>mimo plánované RTT, v součinnosti s TSK</t>
  </si>
  <si>
    <t>mezisoučet</t>
  </si>
  <si>
    <t>2. DP PRAHA - úpravy přestupních uzlů MHD</t>
  </si>
  <si>
    <t>Studie zpřístupnění stanic metra: Hradčanská, Malostranská, Kačerov, Náměstí Republiky</t>
  </si>
  <si>
    <t>Praha</t>
  </si>
  <si>
    <t>příprava projektové dokumentace</t>
  </si>
  <si>
    <t>prostředky pro zahájení projektové dokumentace na výstavbu nových výtahů do metra (4 x 100 tis. Kč)</t>
  </si>
  <si>
    <t>Projekt akustické majáčky ve stanicích metra v roce 2018</t>
  </si>
  <si>
    <t>dlouhodobý projekt</t>
  </si>
  <si>
    <t>výběr stanic po dohodě DPP a SONS</t>
  </si>
  <si>
    <t>rektifikační hřeben ve stanicích metra</t>
  </si>
  <si>
    <t>Instalace nového bezpečnostního prvku ve všech stanicích metra, kde je tento zásah technicky možný. Rektifikační hřeben změnšuje mezeru mezi vozem a hranou nástupiště, která je velmi významnou bariérou v přístupnosti metra zejm. pro osoby upoutané na ortopedický vozík.</t>
  </si>
  <si>
    <t>postupně nasazovat dle seznamu DPP.</t>
  </si>
  <si>
    <t xml:space="preserve">x. </t>
  </si>
  <si>
    <t>DP PRAHA - doporučený převod z roku 2017 DP Praha (akce 0042176 - Bezbariérová opatření)</t>
  </si>
  <si>
    <t>Nádraží Holešovice, PPCH v terminálu BUS</t>
  </si>
  <si>
    <t>přístup ke stanici metra a zastávkám BUS, úkol 17/14 z Komise RHMP Praha bezbariér</t>
  </si>
  <si>
    <t>Projekt akustické majáčky ve stanicích metra z roku 2017</t>
  </si>
  <si>
    <t>příprava projektu částečně v roce 2017, realizace v roce 2018</t>
  </si>
  <si>
    <t xml:space="preserve">Oprava hmatných pásů a vodicích linií na nástupišti metra ve stanicích Muzeum C, Hlavní nádraží a Budějovická </t>
  </si>
  <si>
    <t>Praha 1 a Praha 4</t>
  </si>
  <si>
    <t>prvky velmi významné pro bezpečný pohyb nevidomých a slabozrakých - přesun akce z roku 2017</t>
  </si>
  <si>
    <t>Rektifikační hřeben ve stanicích metra</t>
  </si>
  <si>
    <t xml:space="preserve">Instalace nového bezpečnostního prvku ve všech stanicích metra dle seznamu DPP. </t>
  </si>
  <si>
    <t>Rektifikační hřeben změnšuje mezeru mezi vozem a hranou nástupiště, která je velmi významnou bariérou v přístupnosti metra zejm. pro osoby upoutané na ortopedický vozík.</t>
  </si>
  <si>
    <t>xx.</t>
  </si>
  <si>
    <r>
      <t xml:space="preserve">DP Praha - akce nad rámec rozpočtu schváleného ZHMP - </t>
    </r>
    <r>
      <rPr>
        <b/>
        <i/>
        <sz val="14"/>
        <color rgb="FFFF0000"/>
        <rFont val="Arial"/>
        <family val="2"/>
        <charset val="238"/>
      </rPr>
      <t xml:space="preserve">realizace možná v případě navýšení rozpočtu </t>
    </r>
  </si>
  <si>
    <t>realizace (podmíněno získáním SP)</t>
  </si>
  <si>
    <t>Bezbariérové zpřístupnění stanice metra Opatov</t>
  </si>
  <si>
    <t>Praha 11</t>
  </si>
  <si>
    <t>realizace bezbariérového zpřístupnění stanice metra</t>
  </si>
  <si>
    <t>studie zpřístupnění dokončena 2017</t>
  </si>
  <si>
    <t>Podpořené akce akce DP Praha celkem 2018 v Kč</t>
  </si>
  <si>
    <r>
      <t>Doporučený převod z roku 2017 DP Praha (akce 42176 - Bezbariérová opatření),</t>
    </r>
    <r>
      <rPr>
        <i/>
        <sz val="12"/>
        <rFont val="Arial"/>
        <family val="2"/>
        <charset val="238"/>
      </rPr>
      <t xml:space="preserve"> bude řešeno samostatným materiálem do RHMP a ZHMP</t>
    </r>
  </si>
  <si>
    <t>Podpořené akce v případě navýšení rozpočtu Praha Bezbariérová pro rok 2018</t>
  </si>
  <si>
    <t>Podpořené AKCE TSK HMP</t>
  </si>
  <si>
    <t>akce RFD - SK č. 42131 "Praha Bez Bariér"</t>
  </si>
  <si>
    <t>3. TSK HMP - odstraňování bariér na pěších trasách - kapitálové výdaje</t>
  </si>
  <si>
    <t>TRAM Nádraží Hostivař, bezbariérový přístup</t>
  </si>
  <si>
    <t>Praha 15</t>
  </si>
  <si>
    <t>příprava</t>
  </si>
  <si>
    <t>TRAM Divadlo Na Fidlovačce</t>
  </si>
  <si>
    <t>Praha 4</t>
  </si>
  <si>
    <t>TRAM Olšanská, úprava zastávky</t>
  </si>
  <si>
    <t>Praha 3</t>
  </si>
  <si>
    <t>realizace opatření</t>
  </si>
  <si>
    <t>TRAM Maniny</t>
  </si>
  <si>
    <t>příprava opatření</t>
  </si>
  <si>
    <t>I.P.Pavlova – Lublaňská</t>
  </si>
  <si>
    <t>Praha 2</t>
  </si>
  <si>
    <t>realizace opatření -úprava prostoru kolem vchodu do metra</t>
  </si>
  <si>
    <t>I.P.Pavlova – pěší propojení metra s ÚMČ Praha 2</t>
  </si>
  <si>
    <t>Smaragdová</t>
  </si>
  <si>
    <t>Praha 5</t>
  </si>
  <si>
    <t>příprava úpravy přístupu k BUS zastávce</t>
  </si>
  <si>
    <t>Týnská, Benediktská</t>
  </si>
  <si>
    <t>Praha 1</t>
  </si>
  <si>
    <t>realizace opatření - úprava pěších tras</t>
  </si>
  <si>
    <t>Tlumačovská, úprava chodníku</t>
  </si>
  <si>
    <t>Praha 13</t>
  </si>
  <si>
    <t>příprava a realizace opatření</t>
  </si>
  <si>
    <t>TRAM Nám. Republiky, úprava zastávek</t>
  </si>
  <si>
    <t>Jablonského, úprava chodníku</t>
  </si>
  <si>
    <t>TRAM Karlovy Lázně, úprava zastávky</t>
  </si>
  <si>
    <t>TRAM Nákladové nádraží, úprava zastávky</t>
  </si>
  <si>
    <t>TRAM Orionka, úprava zastávky</t>
  </si>
  <si>
    <t>TRAM Vinohradská vodárna, úprava zastávky</t>
  </si>
  <si>
    <t>Praha 10</t>
  </si>
  <si>
    <t>TRAM Zborovská, úprava zastávky</t>
  </si>
  <si>
    <t>TRAM Čechův most, úprava zastávky</t>
  </si>
  <si>
    <t>BUS Sklářská</t>
  </si>
  <si>
    <t>Na Slupi, rozšíření chodníku</t>
  </si>
  <si>
    <t>TRAM Vychovatelna</t>
  </si>
  <si>
    <t>Praha 8</t>
  </si>
  <si>
    <t>Bezbariérové přívozy</t>
  </si>
  <si>
    <t>Příprava nových akcí</t>
  </si>
  <si>
    <t>mezisoučet kapitálové výdaje</t>
  </si>
  <si>
    <t>x.</t>
  </si>
  <si>
    <r>
      <t xml:space="preserve">TSK HMP - akce nad rámec rozpočtu schváleného ZHMP - </t>
    </r>
    <r>
      <rPr>
        <b/>
        <i/>
        <sz val="14"/>
        <color rgb="FFFF0000"/>
        <rFont val="Arial"/>
        <family val="2"/>
        <charset val="238"/>
      </rPr>
      <t xml:space="preserve">realizace možná v případě navýšení rozpočtu </t>
    </r>
  </si>
  <si>
    <t xml:space="preserve">realizace opatření </t>
  </si>
  <si>
    <t xml:space="preserve">úprava přístupu k BUS zastávce </t>
  </si>
  <si>
    <t>TRAM Kamenická, úprava zastávky</t>
  </si>
  <si>
    <t xml:space="preserve"> </t>
  </si>
  <si>
    <t>Grantové schéma Bezbariéry</t>
  </si>
  <si>
    <t>bude přiděleno samostaným usnesením RHMP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</si>
</sst>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4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u/>
      <sz val="20"/>
      <color theme="1"/>
      <name val="Times New Roman"/>
      <family val="1"/>
      <charset val="238"/>
    </font>
    <font>
      <sz val="11"/>
      <name val="Arial"/>
      <family val="2"/>
      <charset val="238"/>
    </font>
    <font>
      <b/>
      <i/>
      <sz val="20"/>
      <name val="Arial"/>
      <family val="2"/>
      <charset val="238"/>
    </font>
    <font>
      <i/>
      <sz val="10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b/>
      <i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i/>
      <sz val="20"/>
      <name val="Arial"/>
      <family val="2"/>
      <charset val="238"/>
    </font>
    <font>
      <b/>
      <i/>
      <sz val="14"/>
      <color indexed="60"/>
      <name val="Arial"/>
      <family val="2"/>
      <charset val="238"/>
    </font>
    <font>
      <i/>
      <sz val="11"/>
      <color theme="1" tint="0.499984740745262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4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color indexed="17"/>
      <name val="Arial"/>
      <family val="2"/>
      <charset val="238"/>
    </font>
    <font>
      <i/>
      <sz val="14"/>
      <name val="Arial"/>
      <family val="2"/>
      <charset val="238"/>
    </font>
    <font>
      <b/>
      <i/>
      <sz val="14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0"/>
      <color indexed="53"/>
      <name val="Arial"/>
      <family val="2"/>
      <charset val="238"/>
    </font>
    <font>
      <b/>
      <sz val="10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thin">
        <color indexed="64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/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</borders>
  <cellStyleXfs count="1">
    <xf numFmtId="0" fontId="0" fillId="0" borderId="0"/>
  </cellStyleXfs>
  <cellXfs count="460">
    <xf numFmtId="0" fontId="0" fillId="0" borderId="0" xfId="0"/>
    <xf numFmtId="0" fontId="4" fillId="0" borderId="0" xfId="0" applyFont="1"/>
    <xf numFmtId="0" fontId="5" fillId="0" borderId="0" xfId="0" applyFont="1"/>
    <xf numFmtId="164" fontId="0" fillId="2" borderId="9" xfId="0" applyNumberFormat="1" applyFill="1" applyBorder="1" applyAlignment="1">
      <alignment vertical="center"/>
    </xf>
    <xf numFmtId="164" fontId="0" fillId="2" borderId="10" xfId="0" applyNumberFormat="1" applyFill="1" applyBorder="1" applyAlignment="1">
      <alignment vertical="center"/>
    </xf>
    <xf numFmtId="164" fontId="0" fillId="2" borderId="11" xfId="0" applyNumberFormat="1" applyFill="1" applyBorder="1" applyAlignment="1">
      <alignment vertical="center"/>
    </xf>
    <xf numFmtId="164" fontId="0" fillId="0" borderId="5" xfId="0" applyNumberFormat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164" fontId="0" fillId="0" borderId="25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0" borderId="0" xfId="0" applyAlignment="1">
      <alignment horizontal="center"/>
    </xf>
    <xf numFmtId="164" fontId="0" fillId="0" borderId="32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164" fontId="0" fillId="0" borderId="5" xfId="0" applyNumberFormat="1" applyFill="1" applyBorder="1" applyAlignment="1">
      <alignment horizontal="right" vertical="center"/>
    </xf>
    <xf numFmtId="164" fontId="0" fillId="2" borderId="14" xfId="0" applyNumberFormat="1" applyFill="1" applyBorder="1" applyAlignment="1">
      <alignment horizontal="right" vertical="center"/>
    </xf>
    <xf numFmtId="164" fontId="0" fillId="0" borderId="14" xfId="0" applyNumberFormat="1" applyBorder="1" applyAlignment="1">
      <alignment horizontal="right" vertical="center"/>
    </xf>
    <xf numFmtId="164" fontId="0" fillId="0" borderId="23" xfId="0" applyNumberFormat="1" applyFill="1" applyBorder="1" applyAlignment="1">
      <alignment horizontal="right" vertical="center"/>
    </xf>
    <xf numFmtId="164" fontId="0" fillId="2" borderId="5" xfId="0" applyNumberFormat="1" applyFill="1" applyBorder="1" applyAlignment="1">
      <alignment vertical="center"/>
    </xf>
    <xf numFmtId="164" fontId="0" fillId="2" borderId="23" xfId="0" applyNumberFormat="1" applyFill="1" applyBorder="1" applyAlignment="1">
      <alignment vertical="center"/>
    </xf>
    <xf numFmtId="164" fontId="0" fillId="2" borderId="25" xfId="0" applyNumberFormat="1" applyFill="1" applyBorder="1" applyAlignment="1">
      <alignment vertical="center"/>
    </xf>
    <xf numFmtId="164" fontId="0" fillId="2" borderId="9" xfId="0" applyNumberFormat="1" applyFill="1" applyBorder="1" applyAlignment="1">
      <alignment vertical="center"/>
    </xf>
    <xf numFmtId="164" fontId="0" fillId="2" borderId="11" xfId="0" applyNumberFormat="1" applyFill="1" applyBorder="1" applyAlignment="1">
      <alignment vertical="center"/>
    </xf>
    <xf numFmtId="164" fontId="0" fillId="2" borderId="10" xfId="0" applyNumberFormat="1" applyFill="1" applyBorder="1" applyAlignment="1">
      <alignment vertical="center"/>
    </xf>
    <xf numFmtId="164" fontId="0" fillId="0" borderId="10" xfId="0" applyNumberFormat="1" applyFill="1" applyBorder="1" applyAlignment="1">
      <alignment horizontal="right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164" fontId="0" fillId="2" borderId="14" xfId="0" applyNumberFormat="1" applyFill="1" applyBorder="1" applyAlignment="1">
      <alignment horizontal="center" vertical="center"/>
    </xf>
    <xf numFmtId="164" fontId="0" fillId="2" borderId="23" xfId="0" applyNumberFormat="1" applyFill="1" applyBorder="1" applyAlignment="1">
      <alignment horizontal="center" vertical="center"/>
    </xf>
    <xf numFmtId="164" fontId="0" fillId="2" borderId="40" xfId="0" applyNumberFormat="1" applyFill="1" applyBorder="1" applyAlignment="1">
      <alignment horizontal="right" vertical="center"/>
    </xf>
    <xf numFmtId="164" fontId="0" fillId="2" borderId="40" xfId="0" applyNumberFormat="1" applyFill="1" applyBorder="1" applyAlignment="1">
      <alignment horizontal="center" vertical="center"/>
    </xf>
    <xf numFmtId="164" fontId="0" fillId="0" borderId="23" xfId="0" applyNumberFormat="1" applyFill="1" applyBorder="1" applyAlignment="1">
      <alignment horizontal="center" vertical="center"/>
    </xf>
    <xf numFmtId="164" fontId="0" fillId="0" borderId="23" xfId="0" applyNumberFormat="1" applyBorder="1" applyAlignment="1">
      <alignment horizontal="right" vertical="center"/>
    </xf>
    <xf numFmtId="164" fontId="0" fillId="2" borderId="24" xfId="0" applyNumberFormat="1" applyFill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49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48" xfId="0" applyFont="1" applyBorder="1" applyAlignment="1">
      <alignment horizontal="center" vertical="center"/>
    </xf>
    <xf numFmtId="0" fontId="1" fillId="0" borderId="48" xfId="0" applyFont="1" applyBorder="1" applyAlignment="1">
      <alignment horizontal="right" vertical="center"/>
    </xf>
    <xf numFmtId="0" fontId="1" fillId="0" borderId="12" xfId="0" applyFont="1" applyFill="1" applyBorder="1" applyAlignment="1">
      <alignment horizontal="right" vertical="center"/>
    </xf>
    <xf numFmtId="164" fontId="1" fillId="0" borderId="13" xfId="0" applyNumberFormat="1" applyFont="1" applyFill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49" xfId="0" applyBorder="1" applyAlignment="1">
      <alignment horizontal="center" vertical="center"/>
    </xf>
    <xf numFmtId="0" fontId="0" fillId="0" borderId="49" xfId="0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164" fontId="7" fillId="0" borderId="13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9" fillId="0" borderId="0" xfId="0" applyFont="1" applyBorder="1"/>
    <xf numFmtId="0" fontId="11" fillId="0" borderId="0" xfId="0" applyFont="1" applyBorder="1"/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/>
    <xf numFmtId="0" fontId="11" fillId="0" borderId="4" xfId="0" applyFont="1" applyBorder="1"/>
    <xf numFmtId="0" fontId="9" fillId="0" borderId="4" xfId="0" applyFont="1" applyBorder="1" applyAlignment="1">
      <alignment vertical="center"/>
    </xf>
    <xf numFmtId="0" fontId="9" fillId="0" borderId="0" xfId="0" applyFont="1"/>
    <xf numFmtId="0" fontId="9" fillId="0" borderId="0" xfId="0" applyFont="1" applyBorder="1" applyAlignment="1">
      <alignment vertical="center" wrapText="1"/>
    </xf>
    <xf numFmtId="0" fontId="15" fillId="0" borderId="57" xfId="0" applyFont="1" applyFill="1" applyBorder="1" applyAlignment="1">
      <alignment horizontal="left" vertical="center"/>
    </xf>
    <xf numFmtId="0" fontId="15" fillId="0" borderId="58" xfId="0" applyFont="1" applyFill="1" applyBorder="1" applyAlignment="1">
      <alignment horizontal="center" vertical="center"/>
    </xf>
    <xf numFmtId="4" fontId="15" fillId="0" borderId="59" xfId="0" applyNumberFormat="1" applyFont="1" applyFill="1" applyBorder="1" applyAlignment="1">
      <alignment horizontal="center" vertical="center"/>
    </xf>
    <xf numFmtId="4" fontId="15" fillId="0" borderId="61" xfId="0" applyNumberFormat="1" applyFont="1" applyBorder="1" applyAlignment="1">
      <alignment horizontal="center"/>
    </xf>
    <xf numFmtId="0" fontId="16" fillId="0" borderId="60" xfId="0" applyFont="1" applyFill="1" applyBorder="1" applyAlignment="1">
      <alignment horizontal="right"/>
    </xf>
    <xf numFmtId="0" fontId="17" fillId="0" borderId="5" xfId="0" applyFont="1" applyBorder="1" applyAlignment="1">
      <alignment horizontal="left" vertical="center"/>
    </xf>
    <xf numFmtId="4" fontId="17" fillId="0" borderId="61" xfId="0" applyNumberFormat="1" applyFont="1" applyBorder="1" applyAlignment="1">
      <alignment horizontal="right" vertical="center"/>
    </xf>
    <xf numFmtId="0" fontId="16" fillId="0" borderId="62" xfId="0" applyFont="1" applyFill="1" applyBorder="1"/>
    <xf numFmtId="0" fontId="17" fillId="0" borderId="14" xfId="0" applyFont="1" applyBorder="1" applyAlignment="1">
      <alignment horizontal="left" vertical="center"/>
    </xf>
    <xf numFmtId="4" fontId="17" fillId="0" borderId="63" xfId="0" applyNumberFormat="1" applyFont="1" applyBorder="1" applyAlignment="1">
      <alignment horizontal="right" vertical="center"/>
    </xf>
    <xf numFmtId="0" fontId="16" fillId="7" borderId="62" xfId="0" applyFont="1" applyFill="1" applyBorder="1"/>
    <xf numFmtId="4" fontId="17" fillId="7" borderId="64" xfId="0" applyNumberFormat="1" applyFont="1" applyFill="1" applyBorder="1" applyAlignment="1">
      <alignment horizontal="right" vertical="center"/>
    </xf>
    <xf numFmtId="0" fontId="17" fillId="0" borderId="14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17" fillId="0" borderId="0" xfId="0" applyFont="1" applyFill="1" applyBorder="1" applyAlignment="1">
      <alignment horizontal="left" vertical="center"/>
    </xf>
    <xf numFmtId="4" fontId="17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3" fillId="0" borderId="65" xfId="0" applyFont="1" applyFill="1" applyBorder="1" applyAlignment="1">
      <alignment horizontal="center" vertical="center"/>
    </xf>
    <xf numFmtId="0" fontId="18" fillId="0" borderId="66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69" xfId="0" applyFont="1" applyFill="1" applyBorder="1"/>
    <xf numFmtId="0" fontId="19" fillId="0" borderId="70" xfId="0" applyFont="1" applyFill="1" applyBorder="1" applyAlignment="1">
      <alignment horizontal="center" vertical="center"/>
    </xf>
    <xf numFmtId="0" fontId="13" fillId="0" borderId="73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21" fillId="0" borderId="77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8" borderId="80" xfId="0" applyFont="1" applyFill="1" applyBorder="1" applyAlignment="1">
      <alignment vertical="center"/>
    </xf>
    <xf numFmtId="0" fontId="18" fillId="8" borderId="15" xfId="0" applyFont="1" applyFill="1" applyBorder="1" applyAlignment="1">
      <alignment vertical="center"/>
    </xf>
    <xf numFmtId="0" fontId="15" fillId="8" borderId="16" xfId="0" applyFont="1" applyFill="1" applyBorder="1" applyAlignment="1">
      <alignment horizontal="left" vertical="center" wrapText="1"/>
    </xf>
    <xf numFmtId="3" fontId="22" fillId="8" borderId="81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23" fillId="0" borderId="0" xfId="0" applyFont="1" applyAlignment="1">
      <alignment vertical="center"/>
    </xf>
    <xf numFmtId="0" fontId="24" fillId="0" borderId="82" xfId="0" applyFont="1" applyBorder="1" applyAlignment="1">
      <alignment horizontal="left" vertical="center"/>
    </xf>
    <xf numFmtId="0" fontId="11" fillId="0" borderId="46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left" vertical="center" wrapText="1"/>
    </xf>
    <xf numFmtId="3" fontId="11" fillId="0" borderId="58" xfId="0" applyNumberFormat="1" applyFont="1" applyBorder="1" applyAlignment="1">
      <alignment horizontal="right" vertical="center"/>
    </xf>
    <xf numFmtId="0" fontId="11" fillId="0" borderId="83" xfId="0" applyFont="1" applyBorder="1" applyAlignment="1">
      <alignment vertical="center" wrapText="1"/>
    </xf>
    <xf numFmtId="0" fontId="25" fillId="0" borderId="0" xfId="0" applyFont="1"/>
    <xf numFmtId="0" fontId="24" fillId="0" borderId="84" xfId="0" applyFont="1" applyBorder="1" applyAlignment="1">
      <alignment horizontal="left" vertical="center"/>
    </xf>
    <xf numFmtId="0" fontId="26" fillId="0" borderId="50" xfId="0" applyFont="1" applyFill="1" applyBorder="1" applyAlignment="1">
      <alignment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right" vertical="center" wrapText="1"/>
    </xf>
    <xf numFmtId="4" fontId="27" fillId="0" borderId="33" xfId="0" applyNumberFormat="1" applyFont="1" applyFill="1" applyBorder="1" applyAlignment="1">
      <alignment horizontal="right" vertical="center"/>
    </xf>
    <xf numFmtId="0" fontId="26" fillId="0" borderId="85" xfId="0" applyFont="1" applyBorder="1" applyAlignment="1">
      <alignment vertical="center" wrapText="1"/>
    </xf>
    <xf numFmtId="3" fontId="22" fillId="8" borderId="81" xfId="0" applyNumberFormat="1" applyFont="1" applyFill="1" applyBorder="1" applyAlignment="1">
      <alignment vertical="center" wrapText="1"/>
    </xf>
    <xf numFmtId="4" fontId="16" fillId="0" borderId="0" xfId="0" applyNumberFormat="1" applyFont="1"/>
    <xf numFmtId="0" fontId="28" fillId="4" borderId="77" xfId="0" applyFont="1" applyFill="1" applyBorder="1" applyAlignment="1">
      <alignment vertical="center"/>
    </xf>
    <xf numFmtId="0" fontId="26" fillId="0" borderId="46" xfId="0" applyFont="1" applyFill="1" applyBorder="1" applyAlignment="1">
      <alignment horizontal="left" vertical="center" wrapText="1"/>
    </xf>
    <xf numFmtId="0" fontId="29" fillId="0" borderId="7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 wrapText="1"/>
    </xf>
    <xf numFmtId="4" fontId="30" fillId="0" borderId="23" xfId="0" applyNumberFormat="1" applyFont="1" applyFill="1" applyBorder="1" applyAlignment="1">
      <alignment horizontal="right" vertical="center"/>
    </xf>
    <xf numFmtId="0" fontId="26" fillId="0" borderId="86" xfId="0" applyFont="1" applyFill="1" applyBorder="1" applyAlignment="1">
      <alignment vertical="center" wrapText="1"/>
    </xf>
    <xf numFmtId="0" fontId="26" fillId="0" borderId="46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/>
    </xf>
    <xf numFmtId="4" fontId="30" fillId="0" borderId="5" xfId="0" applyNumberFormat="1" applyFont="1" applyFill="1" applyBorder="1" applyAlignment="1">
      <alignment horizontal="right" vertical="center"/>
    </xf>
    <xf numFmtId="0" fontId="26" fillId="0" borderId="61" xfId="0" applyFont="1" applyFill="1" applyBorder="1" applyAlignment="1">
      <alignment vertical="center" wrapText="1"/>
    </xf>
    <xf numFmtId="0" fontId="26" fillId="0" borderId="39" xfId="0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vertical="center" wrapText="1"/>
    </xf>
    <xf numFmtId="4" fontId="30" fillId="0" borderId="40" xfId="0" applyNumberFormat="1" applyFont="1" applyFill="1" applyBorder="1" applyAlignment="1">
      <alignment horizontal="right" vertical="center"/>
    </xf>
    <xf numFmtId="0" fontId="9" fillId="0" borderId="87" xfId="0" applyFont="1" applyFill="1" applyBorder="1" applyAlignment="1">
      <alignment horizontal="left" vertical="center" wrapText="1"/>
    </xf>
    <xf numFmtId="0" fontId="24" fillId="0" borderId="88" xfId="0" applyFont="1" applyBorder="1" applyAlignment="1">
      <alignment horizontal="left" vertical="center"/>
    </xf>
    <xf numFmtId="0" fontId="26" fillId="0" borderId="12" xfId="0" applyFont="1" applyFill="1" applyBorder="1"/>
    <xf numFmtId="0" fontId="26" fillId="0" borderId="8" xfId="0" applyFont="1" applyFill="1" applyBorder="1" applyAlignment="1">
      <alignment horizontal="center"/>
    </xf>
    <xf numFmtId="4" fontId="27" fillId="0" borderId="8" xfId="0" applyNumberFormat="1" applyFont="1" applyFill="1" applyBorder="1" applyAlignment="1">
      <alignment horizontal="right"/>
    </xf>
    <xf numFmtId="0" fontId="26" fillId="0" borderId="79" xfId="0" applyFont="1" applyBorder="1" applyAlignment="1">
      <alignment vertical="center" wrapText="1"/>
    </xf>
    <xf numFmtId="0" fontId="18" fillId="8" borderId="89" xfId="0" applyFont="1" applyFill="1" applyBorder="1" applyAlignment="1">
      <alignment vertical="center"/>
    </xf>
    <xf numFmtId="0" fontId="15" fillId="8" borderId="67" xfId="0" applyFont="1" applyFill="1" applyBorder="1" applyAlignment="1">
      <alignment horizontal="left" vertical="center" wrapText="1"/>
    </xf>
    <xf numFmtId="0" fontId="28" fillId="4" borderId="90" xfId="0" applyFont="1" applyFill="1" applyBorder="1" applyAlignment="1">
      <alignment vertical="center"/>
    </xf>
    <xf numFmtId="0" fontId="26" fillId="0" borderId="91" xfId="0" applyFont="1" applyBorder="1" applyAlignment="1">
      <alignment horizontal="left" vertical="center"/>
    </xf>
    <xf numFmtId="0" fontId="29" fillId="4" borderId="58" xfId="0" applyFont="1" applyFill="1" applyBorder="1" applyAlignment="1">
      <alignment horizontal="center" vertical="center" wrapText="1"/>
    </xf>
    <xf numFmtId="0" fontId="26" fillId="0" borderId="58" xfId="0" applyFont="1" applyBorder="1" applyAlignment="1">
      <alignment vertical="center" wrapText="1"/>
    </xf>
    <xf numFmtId="4" fontId="30" fillId="0" borderId="92" xfId="0" applyNumberFormat="1" applyFont="1" applyFill="1" applyBorder="1" applyAlignment="1">
      <alignment horizontal="right" vertical="center"/>
    </xf>
    <xf numFmtId="0" fontId="9" fillId="0" borderId="59" xfId="0" applyFont="1" applyBorder="1"/>
    <xf numFmtId="0" fontId="26" fillId="0" borderId="93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horizontal="center" vertical="center"/>
    </xf>
    <xf numFmtId="4" fontId="30" fillId="0" borderId="14" xfId="0" applyNumberFormat="1" applyFont="1" applyFill="1" applyBorder="1" applyAlignment="1">
      <alignment horizontal="right" vertical="center"/>
    </xf>
    <xf numFmtId="0" fontId="26" fillId="0" borderId="72" xfId="0" applyFont="1" applyFill="1" applyBorder="1" applyAlignment="1">
      <alignment vertical="center" wrapText="1"/>
    </xf>
    <xf numFmtId="0" fontId="28" fillId="4" borderId="88" xfId="0" applyFont="1" applyFill="1" applyBorder="1" applyAlignment="1">
      <alignment vertical="center"/>
    </xf>
    <xf numFmtId="0" fontId="2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28" fillId="4" borderId="94" xfId="0" applyFont="1" applyFill="1" applyBorder="1" applyAlignment="1">
      <alignment vertical="center"/>
    </xf>
    <xf numFmtId="0" fontId="26" fillId="0" borderId="8" xfId="0" applyFont="1" applyBorder="1" applyAlignment="1">
      <alignment horizontal="left" vertical="center" wrapText="1"/>
    </xf>
    <xf numFmtId="0" fontId="29" fillId="4" borderId="8" xfId="0" applyFont="1" applyFill="1" applyBorder="1" applyAlignment="1">
      <alignment horizontal="center" vertical="center" wrapText="1"/>
    </xf>
    <xf numFmtId="4" fontId="30" fillId="5" borderId="8" xfId="0" applyNumberFormat="1" applyFont="1" applyFill="1" applyBorder="1" applyAlignment="1">
      <alignment horizontal="right" vertical="center"/>
    </xf>
    <xf numFmtId="0" fontId="24" fillId="0" borderId="77" xfId="0" applyFont="1" applyBorder="1" applyAlignment="1">
      <alignment horizontal="left" vertical="center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center"/>
    </xf>
    <xf numFmtId="4" fontId="27" fillId="0" borderId="0" xfId="0" applyNumberFormat="1" applyFont="1" applyFill="1" applyBorder="1" applyAlignment="1">
      <alignment horizontal="center"/>
    </xf>
    <xf numFmtId="0" fontId="26" fillId="0" borderId="78" xfId="0" applyFont="1" applyBorder="1" applyAlignment="1">
      <alignment vertical="center" wrapText="1"/>
    </xf>
    <xf numFmtId="0" fontId="32" fillId="0" borderId="91" xfId="0" applyFont="1" applyFill="1" applyBorder="1" applyAlignment="1">
      <alignment horizontal="left" vertical="center"/>
    </xf>
    <xf numFmtId="0" fontId="33" fillId="0" borderId="58" xfId="0" applyFont="1" applyFill="1" applyBorder="1" applyAlignment="1">
      <alignment horizontal="left" vertical="center"/>
    </xf>
    <xf numFmtId="4" fontId="32" fillId="0" borderId="95" xfId="0" applyNumberFormat="1" applyFont="1" applyFill="1" applyBorder="1" applyAlignment="1">
      <alignment horizontal="right"/>
    </xf>
    <xf numFmtId="0" fontId="26" fillId="0" borderId="78" xfId="0" applyFont="1" applyFill="1" applyBorder="1" applyAlignment="1">
      <alignment vertical="center" wrapText="1"/>
    </xf>
    <xf numFmtId="4" fontId="33" fillId="0" borderId="19" xfId="0" applyNumberFormat="1" applyFont="1" applyBorder="1" applyAlignment="1">
      <alignment horizontal="right" vertical="center"/>
    </xf>
    <xf numFmtId="0" fontId="35" fillId="0" borderId="77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vertical="center" wrapText="1"/>
    </xf>
    <xf numFmtId="0" fontId="33" fillId="0" borderId="39" xfId="0" applyFont="1" applyFill="1" applyBorder="1" applyAlignment="1">
      <alignment horizontal="left"/>
    </xf>
    <xf numFmtId="0" fontId="9" fillId="0" borderId="40" xfId="0" applyFont="1" applyFill="1" applyBorder="1" applyAlignment="1">
      <alignment horizontal="left" vertical="center"/>
    </xf>
    <xf numFmtId="4" fontId="33" fillId="5" borderId="41" xfId="0" applyNumberFormat="1" applyFont="1" applyFill="1" applyBorder="1" applyAlignment="1">
      <alignment horizontal="right"/>
    </xf>
    <xf numFmtId="0" fontId="9" fillId="0" borderId="0" xfId="0" applyFont="1" applyFill="1" applyBorder="1"/>
    <xf numFmtId="0" fontId="35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 vertical="center"/>
    </xf>
    <xf numFmtId="4" fontId="30" fillId="0" borderId="0" xfId="0" applyNumberFormat="1" applyFont="1" applyFill="1" applyBorder="1" applyAlignment="1">
      <alignment horizontal="right"/>
    </xf>
    <xf numFmtId="0" fontId="21" fillId="0" borderId="94" xfId="0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36" fillId="0" borderId="8" xfId="0" applyFont="1" applyFill="1" applyBorder="1" applyAlignment="1">
      <alignment horizontal="center" vertical="center"/>
    </xf>
    <xf numFmtId="0" fontId="21" fillId="0" borderId="79" xfId="0" applyFont="1" applyFill="1" applyBorder="1" applyAlignment="1">
      <alignment vertical="center"/>
    </xf>
    <xf numFmtId="4" fontId="37" fillId="8" borderId="96" xfId="0" applyNumberFormat="1" applyFont="1" applyFill="1" applyBorder="1" applyAlignment="1">
      <alignment vertical="center" wrapText="1"/>
    </xf>
    <xf numFmtId="0" fontId="16" fillId="9" borderId="0" xfId="0" applyFont="1" applyFill="1"/>
    <xf numFmtId="0" fontId="24" fillId="0" borderId="82" xfId="0" applyFont="1" applyFill="1" applyBorder="1" applyAlignment="1">
      <alignment horizontal="left" vertical="center"/>
    </xf>
    <xf numFmtId="0" fontId="29" fillId="0" borderId="23" xfId="0" applyFont="1" applyFill="1" applyBorder="1" applyAlignment="1">
      <alignment horizontal="center" vertical="center" wrapText="1"/>
    </xf>
    <xf numFmtId="4" fontId="29" fillId="0" borderId="83" xfId="0" applyNumberFormat="1" applyFont="1" applyFill="1" applyBorder="1" applyAlignment="1">
      <alignment vertical="center" wrapText="1"/>
    </xf>
    <xf numFmtId="0" fontId="24" fillId="0" borderId="97" xfId="0" applyFont="1" applyFill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4" fontId="30" fillId="0" borderId="98" xfId="0" applyNumberFormat="1" applyFont="1" applyFill="1" applyBorder="1" applyAlignment="1">
      <alignment horizontal="right" vertical="center"/>
    </xf>
    <xf numFmtId="4" fontId="29" fillId="0" borderId="78" xfId="0" applyNumberFormat="1" applyFont="1" applyFill="1" applyBorder="1" applyAlignment="1">
      <alignment vertical="center" wrapText="1"/>
    </xf>
    <xf numFmtId="0" fontId="26" fillId="0" borderId="5" xfId="0" applyFont="1" applyFill="1" applyBorder="1" applyAlignment="1">
      <alignment horizontal="center"/>
    </xf>
    <xf numFmtId="0" fontId="26" fillId="9" borderId="64" xfId="0" applyFont="1" applyFill="1" applyBorder="1" applyAlignment="1">
      <alignment vertical="center" wrapText="1"/>
    </xf>
    <xf numFmtId="0" fontId="24" fillId="0" borderId="97" xfId="0" applyFont="1" applyBorder="1" applyAlignment="1">
      <alignment horizontal="left" vertical="center"/>
    </xf>
    <xf numFmtId="0" fontId="26" fillId="0" borderId="99" xfId="0" applyFont="1" applyBorder="1" applyAlignment="1">
      <alignment vertical="center" wrapText="1"/>
    </xf>
    <xf numFmtId="0" fontId="28" fillId="0" borderId="97" xfId="0" applyFont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8" fillId="0" borderId="63" xfId="0" applyFont="1" applyBorder="1" applyAlignment="1">
      <alignment vertical="center" wrapText="1"/>
    </xf>
    <xf numFmtId="0" fontId="28" fillId="4" borderId="97" xfId="0" applyFont="1" applyFill="1" applyBorder="1" applyAlignment="1">
      <alignment vertical="center"/>
    </xf>
    <xf numFmtId="0" fontId="29" fillId="0" borderId="26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left"/>
    </xf>
    <xf numFmtId="4" fontId="30" fillId="0" borderId="14" xfId="0" applyNumberFormat="1" applyFont="1" applyFill="1" applyBorder="1" applyAlignment="1">
      <alignment horizontal="right"/>
    </xf>
    <xf numFmtId="3" fontId="22" fillId="0" borderId="61" xfId="0" applyNumberFormat="1" applyFont="1" applyFill="1" applyBorder="1" applyAlignment="1">
      <alignment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left" vertical="center"/>
    </xf>
    <xf numFmtId="0" fontId="26" fillId="0" borderId="64" xfId="0" applyFont="1" applyBorder="1" applyAlignment="1">
      <alignment vertical="center" wrapText="1"/>
    </xf>
    <xf numFmtId="4" fontId="30" fillId="0" borderId="5" xfId="0" applyNumberFormat="1" applyFont="1" applyFill="1" applyBorder="1" applyAlignment="1">
      <alignment horizontal="right"/>
    </xf>
    <xf numFmtId="0" fontId="38" fillId="0" borderId="61" xfId="0" applyFont="1" applyBorder="1" applyAlignment="1">
      <alignment vertical="center" wrapText="1"/>
    </xf>
    <xf numFmtId="0" fontId="39" fillId="0" borderId="77" xfId="0" applyFont="1" applyFill="1" applyBorder="1" applyAlignment="1">
      <alignment horizontal="left" vertical="center"/>
    </xf>
    <xf numFmtId="0" fontId="26" fillId="0" borderId="26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left" vertical="center"/>
    </xf>
    <xf numFmtId="0" fontId="28" fillId="0" borderId="100" xfId="0" applyFont="1" applyBorder="1" applyAlignment="1">
      <alignment horizontal="left" vertical="center"/>
    </xf>
    <xf numFmtId="0" fontId="27" fillId="0" borderId="93" xfId="0" applyFont="1" applyFill="1" applyBorder="1" applyAlignment="1">
      <alignment horizontal="right" vertical="center" wrapText="1"/>
    </xf>
    <xf numFmtId="4" fontId="27" fillId="0" borderId="14" xfId="0" applyNumberFormat="1" applyFont="1" applyBorder="1" applyAlignment="1">
      <alignment horizontal="right"/>
    </xf>
    <xf numFmtId="0" fontId="9" fillId="0" borderId="87" xfId="0" applyFont="1" applyFill="1" applyBorder="1" applyAlignment="1">
      <alignment vertical="center"/>
    </xf>
    <xf numFmtId="0" fontId="28" fillId="0" borderId="94" xfId="0" applyFont="1" applyBorder="1" applyAlignment="1">
      <alignment horizontal="left" vertical="center"/>
    </xf>
    <xf numFmtId="0" fontId="13" fillId="0" borderId="2" xfId="0" applyFont="1" applyFill="1" applyBorder="1" applyAlignment="1">
      <alignment horizontal="right" vertical="center" wrapText="1"/>
    </xf>
    <xf numFmtId="0" fontId="29" fillId="0" borderId="2" xfId="0" applyFont="1" applyFill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/>
    </xf>
    <xf numFmtId="0" fontId="26" fillId="0" borderId="96" xfId="0" applyFont="1" applyBorder="1" applyAlignment="1">
      <alignment vertical="center" wrapText="1"/>
    </xf>
    <xf numFmtId="0" fontId="18" fillId="8" borderId="75" xfId="0" applyFont="1" applyFill="1" applyBorder="1" applyAlignment="1">
      <alignment vertical="center"/>
    </xf>
    <xf numFmtId="0" fontId="0" fillId="0" borderId="91" xfId="0" applyFont="1" applyBorder="1" applyAlignment="1">
      <alignment vertical="center"/>
    </xf>
    <xf numFmtId="0" fontId="11" fillId="0" borderId="58" xfId="0" applyFont="1" applyFill="1" applyBorder="1" applyAlignment="1">
      <alignment horizontal="left"/>
    </xf>
    <xf numFmtId="3" fontId="22" fillId="0" borderId="59" xfId="0" applyNumberFormat="1" applyFont="1" applyFill="1" applyBorder="1" applyAlignment="1">
      <alignment vertical="center" wrapText="1"/>
    </xf>
    <xf numFmtId="0" fontId="26" fillId="9" borderId="11" xfId="0" applyFont="1" applyFill="1" applyBorder="1" applyAlignment="1">
      <alignment horizontal="center"/>
    </xf>
    <xf numFmtId="0" fontId="26" fillId="0" borderId="61" xfId="0" applyFont="1" applyBorder="1" applyAlignment="1">
      <alignment vertical="center" wrapText="1"/>
    </xf>
    <xf numFmtId="0" fontId="0" fillId="0" borderId="39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0" fontId="2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right" vertical="center" wrapText="1"/>
    </xf>
    <xf numFmtId="4" fontId="30" fillId="5" borderId="0" xfId="0" applyNumberFormat="1" applyFont="1" applyFill="1" applyBorder="1" applyAlignment="1">
      <alignment horizontal="right" vertical="center"/>
    </xf>
    <xf numFmtId="0" fontId="40" fillId="0" borderId="72" xfId="0" applyFont="1" applyBorder="1" applyAlignment="1">
      <alignment vertical="center" wrapText="1"/>
    </xf>
    <xf numFmtId="0" fontId="39" fillId="0" borderId="101" xfId="0" applyFont="1" applyFill="1" applyBorder="1" applyAlignment="1">
      <alignment horizontal="left" vertical="center"/>
    </xf>
    <xf numFmtId="0" fontId="29" fillId="0" borderId="101" xfId="0" applyFont="1" applyBorder="1" applyAlignment="1"/>
    <xf numFmtId="0" fontId="27" fillId="0" borderId="101" xfId="0" applyFont="1" applyFill="1" applyBorder="1" applyAlignment="1">
      <alignment horizontal="right"/>
    </xf>
    <xf numFmtId="4" fontId="30" fillId="0" borderId="101" xfId="0" applyNumberFormat="1" applyFont="1" applyFill="1" applyBorder="1" applyAlignment="1">
      <alignment horizontal="right"/>
    </xf>
    <xf numFmtId="0" fontId="40" fillId="0" borderId="101" xfId="0" applyFont="1" applyBorder="1" applyAlignment="1">
      <alignment vertical="center" wrapText="1"/>
    </xf>
    <xf numFmtId="4" fontId="9" fillId="0" borderId="0" xfId="0" applyNumberFormat="1" applyFont="1" applyFill="1"/>
    <xf numFmtId="0" fontId="24" fillId="0" borderId="77" xfId="0" applyFont="1" applyFill="1" applyBorder="1" applyAlignment="1">
      <alignment horizontal="left" vertical="center"/>
    </xf>
    <xf numFmtId="0" fontId="29" fillId="0" borderId="58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left" vertical="center"/>
    </xf>
    <xf numFmtId="4" fontId="30" fillId="0" borderId="51" xfId="0" applyNumberFormat="1" applyFont="1" applyFill="1" applyBorder="1" applyAlignment="1">
      <alignment horizontal="right"/>
    </xf>
    <xf numFmtId="4" fontId="29" fillId="0" borderId="102" xfId="0" applyNumberFormat="1" applyFont="1" applyFill="1" applyBorder="1" applyAlignment="1">
      <alignment vertical="center" wrapText="1"/>
    </xf>
    <xf numFmtId="0" fontId="29" fillId="0" borderId="92" xfId="0" applyFont="1" applyFill="1" applyBorder="1" applyAlignment="1">
      <alignment horizontal="center"/>
    </xf>
    <xf numFmtId="4" fontId="30" fillId="0" borderId="58" xfId="0" applyNumberFormat="1" applyFont="1" applyFill="1" applyBorder="1" applyAlignment="1">
      <alignment horizontal="right"/>
    </xf>
    <xf numFmtId="4" fontId="30" fillId="0" borderId="103" xfId="0" applyNumberFormat="1" applyFont="1" applyFill="1" applyBorder="1" applyAlignment="1">
      <alignment horizontal="right"/>
    </xf>
    <xf numFmtId="4" fontId="29" fillId="0" borderId="99" xfId="0" applyNumberFormat="1" applyFont="1" applyFill="1" applyBorder="1" applyAlignment="1">
      <alignment vertical="center" wrapText="1"/>
    </xf>
    <xf numFmtId="0" fontId="26" fillId="9" borderId="5" xfId="0" applyFont="1" applyFill="1" applyBorder="1" applyAlignment="1" applyProtection="1">
      <alignment horizontal="center"/>
      <protection locked="0"/>
    </xf>
    <xf numFmtId="0" fontId="29" fillId="0" borderId="11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left"/>
    </xf>
    <xf numFmtId="0" fontId="29" fillId="0" borderId="11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/>
    </xf>
    <xf numFmtId="0" fontId="29" fillId="0" borderId="40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left"/>
    </xf>
    <xf numFmtId="4" fontId="29" fillId="0" borderId="85" xfId="0" applyNumberFormat="1" applyFont="1" applyFill="1" applyBorder="1" applyAlignment="1">
      <alignment vertical="center" wrapText="1"/>
    </xf>
    <xf numFmtId="0" fontId="17" fillId="7" borderId="14" xfId="0" applyFont="1" applyFill="1" applyBorder="1" applyAlignment="1">
      <alignment horizontal="left" vertical="center"/>
    </xf>
    <xf numFmtId="4" fontId="15" fillId="5" borderId="106" xfId="0" applyNumberFormat="1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horizontal="right"/>
    </xf>
    <xf numFmtId="4" fontId="17" fillId="5" borderId="108" xfId="0" applyNumberFormat="1" applyFont="1" applyFill="1" applyBorder="1" applyAlignment="1">
      <alignment horizontal="right" vertical="center"/>
    </xf>
    <xf numFmtId="0" fontId="16" fillId="0" borderId="109" xfId="0" applyFont="1" applyFill="1" applyBorder="1"/>
    <xf numFmtId="0" fontId="17" fillId="0" borderId="110" xfId="0" applyFont="1" applyFill="1" applyBorder="1" applyAlignment="1">
      <alignment horizontal="left" vertical="center"/>
    </xf>
    <xf numFmtId="4" fontId="17" fillId="5" borderId="111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3" borderId="15" xfId="0" applyNumberFormat="1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right" vertical="center"/>
    </xf>
    <xf numFmtId="0" fontId="1" fillId="3" borderId="17" xfId="0" applyFont="1" applyFill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164" fontId="0" fillId="0" borderId="23" xfId="0" applyNumberForma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2" borderId="5" xfId="0" applyNumberFormat="1" applyFill="1" applyBorder="1" applyAlignment="1">
      <alignment horizontal="right" vertical="center"/>
    </xf>
    <xf numFmtId="0" fontId="0" fillId="0" borderId="2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64" fontId="0" fillId="0" borderId="14" xfId="0" applyNumberFormat="1" applyBorder="1" applyAlignment="1">
      <alignment horizontal="right" vertical="center"/>
    </xf>
    <xf numFmtId="0" fontId="0" fillId="0" borderId="1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Fill="1" applyBorder="1" applyAlignment="1">
      <alignment horizontal="right" vertical="center"/>
    </xf>
    <xf numFmtId="164" fontId="0" fillId="2" borderId="9" xfId="0" applyNumberFormat="1" applyFill="1" applyBorder="1" applyAlignment="1">
      <alignment horizontal="right" vertical="center"/>
    </xf>
    <xf numFmtId="164" fontId="0" fillId="2" borderId="11" xfId="0" applyNumberFormat="1" applyFill="1" applyBorder="1" applyAlignment="1">
      <alignment horizontal="right" vertical="center"/>
    </xf>
    <xf numFmtId="164" fontId="6" fillId="0" borderId="32" xfId="0" applyNumberFormat="1" applyFont="1" applyBorder="1" applyAlignment="1">
      <alignment horizontal="right" vertical="center"/>
    </xf>
    <xf numFmtId="164" fontId="6" fillId="0" borderId="38" xfId="0" applyNumberFormat="1" applyFont="1" applyBorder="1" applyAlignment="1">
      <alignment horizontal="right" vertical="center"/>
    </xf>
    <xf numFmtId="164" fontId="6" fillId="0" borderId="23" xfId="0" applyNumberFormat="1" applyFont="1" applyBorder="1" applyAlignment="1">
      <alignment horizontal="right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164" fontId="0" fillId="2" borderId="40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right" vertical="center"/>
    </xf>
    <xf numFmtId="164" fontId="0" fillId="0" borderId="43" xfId="0" applyNumberFormat="1" applyFill="1" applyBorder="1" applyAlignment="1">
      <alignment horizontal="right" vertical="center"/>
    </xf>
    <xf numFmtId="164" fontId="0" fillId="0" borderId="33" xfId="0" applyNumberFormat="1" applyBorder="1" applyAlignment="1">
      <alignment horizontal="right" vertical="center"/>
    </xf>
    <xf numFmtId="164" fontId="0" fillId="0" borderId="34" xfId="0" applyNumberFormat="1" applyBorder="1" applyAlignment="1">
      <alignment horizontal="right" vertical="center"/>
    </xf>
    <xf numFmtId="0" fontId="0" fillId="0" borderId="2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0" borderId="9" xfId="0" applyNumberFormat="1" applyBorder="1" applyAlignment="1">
      <alignment horizontal="right" vertical="center"/>
    </xf>
    <xf numFmtId="164" fontId="0" fillId="0" borderId="10" xfId="0" applyNumberFormat="1" applyBorder="1" applyAlignment="1">
      <alignment horizontal="right" vertical="center"/>
    </xf>
    <xf numFmtId="164" fontId="0" fillId="0" borderId="44" xfId="0" applyNumberFormat="1" applyBorder="1" applyAlignment="1">
      <alignment horizontal="right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164" fontId="0" fillId="0" borderId="24" xfId="0" applyNumberFormat="1" applyFill="1" applyBorder="1" applyAlignment="1">
      <alignment horizontal="center" vertical="center"/>
    </xf>
    <xf numFmtId="164" fontId="0" fillId="0" borderId="26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9" xfId="0" applyBorder="1" applyAlignment="1">
      <alignment vertical="center"/>
    </xf>
    <xf numFmtId="164" fontId="0" fillId="0" borderId="9" xfId="0" applyNumberFormat="1" applyFill="1" applyBorder="1" applyAlignment="1">
      <alignment horizontal="right" vertical="center"/>
    </xf>
    <xf numFmtId="164" fontId="0" fillId="0" borderId="11" xfId="0" applyNumberFormat="1" applyFill="1" applyBorder="1" applyAlignment="1">
      <alignment horizontal="right" vertical="center"/>
    </xf>
    <xf numFmtId="164" fontId="0" fillId="0" borderId="10" xfId="0" applyNumberFormat="1" applyFill="1" applyBorder="1" applyAlignment="1">
      <alignment horizontal="right" vertical="center"/>
    </xf>
    <xf numFmtId="164" fontId="0" fillId="2" borderId="9" xfId="0" applyNumberFormat="1" applyFill="1" applyBorder="1" applyAlignment="1">
      <alignment vertical="center"/>
    </xf>
    <xf numFmtId="164" fontId="0" fillId="2" borderId="11" xfId="0" applyNumberForma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164" fontId="0" fillId="0" borderId="9" xfId="0" applyNumberFormat="1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164" fontId="0" fillId="0" borderId="11" xfId="0" applyNumberFormat="1" applyFill="1" applyBorder="1" applyAlignment="1">
      <alignment vertical="center"/>
    </xf>
    <xf numFmtId="164" fontId="0" fillId="0" borderId="29" xfId="0" applyNumberFormat="1" applyFill="1" applyBorder="1" applyAlignment="1">
      <alignment vertical="center"/>
    </xf>
    <xf numFmtId="164" fontId="0" fillId="0" borderId="28" xfId="0" applyNumberFormat="1" applyFill="1" applyBorder="1" applyAlignment="1">
      <alignment vertical="center"/>
    </xf>
    <xf numFmtId="164" fontId="0" fillId="0" borderId="27" xfId="0" applyNumberFormat="1" applyFill="1" applyBorder="1" applyAlignment="1">
      <alignment vertical="center"/>
    </xf>
    <xf numFmtId="164" fontId="0" fillId="0" borderId="24" xfId="0" applyNumberFormat="1" applyFill="1" applyBorder="1" applyAlignment="1">
      <alignment vertical="center"/>
    </xf>
    <xf numFmtId="164" fontId="0" fillId="0" borderId="25" xfId="0" applyNumberFormat="1" applyFill="1" applyBorder="1" applyAlignment="1">
      <alignment vertical="center"/>
    </xf>
    <xf numFmtId="164" fontId="0" fillId="0" borderId="26" xfId="0" applyNumberFormat="1" applyFill="1" applyBorder="1" applyAlignment="1">
      <alignment vertical="center"/>
    </xf>
    <xf numFmtId="164" fontId="0" fillId="2" borderId="10" xfId="0" applyNumberFormat="1" applyFill="1" applyBorder="1" applyAlignment="1">
      <alignment vertical="center"/>
    </xf>
    <xf numFmtId="0" fontId="0" fillId="0" borderId="47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164" fontId="0" fillId="0" borderId="24" xfId="0" applyNumberFormat="1" applyFill="1" applyBorder="1" applyAlignment="1">
      <alignment horizontal="right" vertical="center"/>
    </xf>
    <xf numFmtId="164" fontId="0" fillId="0" borderId="25" xfId="0" applyNumberFormat="1" applyFill="1" applyBorder="1" applyAlignment="1">
      <alignment horizontal="right" vertical="center"/>
    </xf>
    <xf numFmtId="164" fontId="0" fillId="0" borderId="26" xfId="0" applyNumberFormat="1" applyFill="1" applyBorder="1" applyAlignment="1">
      <alignment horizontal="right" vertical="center"/>
    </xf>
    <xf numFmtId="164" fontId="0" fillId="2" borderId="10" xfId="0" applyNumberFormat="1" applyFill="1" applyBorder="1" applyAlignment="1">
      <alignment horizontal="right" vertical="center"/>
    </xf>
    <xf numFmtId="164" fontId="0" fillId="2" borderId="5" xfId="0" applyNumberFormat="1" applyFill="1" applyBorder="1" applyAlignment="1">
      <alignment vertical="center"/>
    </xf>
    <xf numFmtId="164" fontId="0" fillId="0" borderId="23" xfId="0" applyNumberFormat="1" applyFill="1" applyBorder="1" applyAlignment="1">
      <alignment vertical="center"/>
    </xf>
    <xf numFmtId="164" fontId="0" fillId="2" borderId="23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0" fillId="2" borderId="24" xfId="0" applyNumberFormat="1" applyFill="1" applyBorder="1" applyAlignment="1">
      <alignment vertical="center"/>
    </xf>
    <xf numFmtId="164" fontId="0" fillId="2" borderId="25" xfId="0" applyNumberFormat="1" applyFill="1" applyBorder="1" applyAlignment="1">
      <alignment vertical="center"/>
    </xf>
    <xf numFmtId="164" fontId="0" fillId="2" borderId="26" xfId="0" applyNumberFormat="1" applyFill="1" applyBorder="1" applyAlignment="1">
      <alignment vertical="center"/>
    </xf>
    <xf numFmtId="164" fontId="0" fillId="0" borderId="23" xfId="0" applyNumberFormat="1" applyFill="1" applyBorder="1" applyAlignment="1">
      <alignment horizontal="right" vertical="center"/>
    </xf>
    <xf numFmtId="164" fontId="0" fillId="0" borderId="14" xfId="0" applyNumberForma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64" fontId="0" fillId="2" borderId="32" xfId="0" applyNumberFormat="1" applyFill="1" applyBorder="1" applyAlignment="1">
      <alignment horizontal="right" vertical="center"/>
    </xf>
    <xf numFmtId="164" fontId="0" fillId="2" borderId="38" xfId="0" applyNumberFormat="1" applyFill="1" applyBorder="1" applyAlignment="1">
      <alignment horizontal="right" vertical="center"/>
    </xf>
    <xf numFmtId="164" fontId="0" fillId="0" borderId="32" xfId="0" applyNumberFormat="1" applyFill="1" applyBorder="1" applyAlignment="1">
      <alignment horizontal="center" vertical="center"/>
    </xf>
    <xf numFmtId="164" fontId="0" fillId="0" borderId="38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/>
    </xf>
    <xf numFmtId="164" fontId="0" fillId="0" borderId="30" xfId="0" applyNumberFormat="1" applyFill="1" applyBorder="1" applyAlignment="1">
      <alignment horizontal="right" vertical="center"/>
    </xf>
    <xf numFmtId="164" fontId="0" fillId="0" borderId="33" xfId="0" applyNumberFormat="1" applyFill="1" applyBorder="1" applyAlignment="1">
      <alignment horizontal="right" vertical="center"/>
    </xf>
    <xf numFmtId="164" fontId="0" fillId="0" borderId="31" xfId="0" applyNumberFormat="1" applyFill="1" applyBorder="1" applyAlignment="1">
      <alignment horizontal="right" vertical="center"/>
    </xf>
    <xf numFmtId="164" fontId="0" fillId="0" borderId="5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0" fillId="2" borderId="25" xfId="0" applyNumberForma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164" fontId="0" fillId="2" borderId="23" xfId="0" applyNumberFormat="1" applyFill="1" applyBorder="1" applyAlignment="1">
      <alignment horizontal="right" vertical="center"/>
    </xf>
    <xf numFmtId="164" fontId="0" fillId="0" borderId="22" xfId="0" applyNumberFormat="1" applyBorder="1" applyAlignment="1">
      <alignment horizontal="right" vertical="center"/>
    </xf>
    <xf numFmtId="164" fontId="0" fillId="0" borderId="29" xfId="0" applyNumberFormat="1" applyFill="1" applyBorder="1" applyAlignment="1">
      <alignment horizontal="right" vertical="center"/>
    </xf>
    <xf numFmtId="164" fontId="0" fillId="0" borderId="28" xfId="0" applyNumberFormat="1" applyFill="1" applyBorder="1" applyAlignment="1">
      <alignment horizontal="right" vertical="center"/>
    </xf>
    <xf numFmtId="164" fontId="0" fillId="0" borderId="27" xfId="0" applyNumberFormat="1" applyFill="1" applyBorder="1" applyAlignment="1">
      <alignment horizontal="right" vertical="center"/>
    </xf>
    <xf numFmtId="164" fontId="0" fillId="2" borderId="14" xfId="0" applyNumberFormat="1" applyFill="1" applyBorder="1" applyAlignment="1">
      <alignment horizontal="right" vertical="center"/>
    </xf>
    <xf numFmtId="164" fontId="6" fillId="2" borderId="5" xfId="0" applyNumberFormat="1" applyFont="1" applyFill="1" applyBorder="1" applyAlignment="1">
      <alignment horizontal="right" vertical="center"/>
    </xf>
    <xf numFmtId="164" fontId="0" fillId="4" borderId="5" xfId="0" applyNumberFormat="1" applyFill="1" applyBorder="1" applyAlignment="1">
      <alignment horizontal="right" vertical="center"/>
    </xf>
    <xf numFmtId="164" fontId="1" fillId="0" borderId="43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6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164" fontId="0" fillId="0" borderId="23" xfId="0" applyNumberForma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right" vertical="center"/>
    </xf>
    <xf numFmtId="164" fontId="0" fillId="0" borderId="40" xfId="0" applyNumberFormat="1" applyFill="1" applyBorder="1" applyAlignment="1">
      <alignment horizontal="right" vertical="center"/>
    </xf>
    <xf numFmtId="164" fontId="0" fillId="2" borderId="40" xfId="0" applyNumberFormat="1" applyFill="1" applyBorder="1" applyAlignment="1">
      <alignment horizontal="right" vertical="center"/>
    </xf>
    <xf numFmtId="164" fontId="0" fillId="2" borderId="30" xfId="0" applyNumberFormat="1" applyFill="1" applyBorder="1" applyAlignment="1">
      <alignment horizontal="center" vertical="center"/>
    </xf>
    <xf numFmtId="164" fontId="0" fillId="2" borderId="31" xfId="0" applyNumberFormat="1" applyFill="1" applyBorder="1" applyAlignment="1">
      <alignment horizontal="center" vertical="center"/>
    </xf>
    <xf numFmtId="164" fontId="0" fillId="0" borderId="40" xfId="0" applyNumberFormat="1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33" fillId="0" borderId="18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21" fillId="0" borderId="75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76" xfId="0" applyFont="1" applyFill="1" applyBorder="1" applyAlignment="1">
      <alignment horizontal="center" vertical="center"/>
    </xf>
    <xf numFmtId="0" fontId="19" fillId="0" borderId="67" xfId="0" applyFont="1" applyFill="1" applyBorder="1" applyAlignment="1">
      <alignment horizontal="center" vertical="center" wrapText="1"/>
    </xf>
    <xf numFmtId="0" fontId="19" fillId="0" borderId="71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3" fontId="18" fillId="0" borderId="67" xfId="0" applyNumberFormat="1" applyFont="1" applyBorder="1" applyAlignment="1">
      <alignment horizontal="center" vertical="center" wrapText="1"/>
    </xf>
    <xf numFmtId="0" fontId="15" fillId="0" borderId="71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72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center" vertical="center"/>
    </xf>
    <xf numFmtId="0" fontId="21" fillId="0" borderId="7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7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79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2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2" fillId="6" borderId="53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4" fillId="6" borderId="54" xfId="0" applyFont="1" applyFill="1" applyBorder="1" applyAlignment="1">
      <alignment horizontal="center" vertical="center"/>
    </xf>
    <xf numFmtId="0" fontId="14" fillId="6" borderId="55" xfId="0" applyFont="1" applyFill="1" applyBorder="1" applyAlignment="1">
      <alignment horizontal="center" vertical="center"/>
    </xf>
    <xf numFmtId="0" fontId="14" fillId="6" borderId="56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5" borderId="104" xfId="0" applyFont="1" applyFill="1" applyBorder="1" applyAlignment="1">
      <alignment horizontal="center" vertical="center"/>
    </xf>
    <xf numFmtId="0" fontId="15" fillId="5" borderId="10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view="pageBreakPreview" topLeftCell="A16" zoomScale="85" zoomScaleNormal="100" zoomScaleSheetLayoutView="85" workbookViewId="0">
      <selection activeCell="G39" sqref="G39"/>
    </sheetView>
  </sheetViews>
  <sheetFormatPr defaultRowHeight="15" x14ac:dyDescent="0.25"/>
  <cols>
    <col min="7" max="7" width="18.28515625" style="12" customWidth="1"/>
    <col min="11" max="11" width="18.28515625" customWidth="1"/>
    <col min="13" max="13" width="14" bestFit="1" customWidth="1"/>
    <col min="15" max="15" width="12.42578125" bestFit="1" customWidth="1"/>
    <col min="17" max="17" width="12.42578125" bestFit="1" customWidth="1"/>
  </cols>
  <sheetData>
    <row r="1" spans="1:23" ht="21" x14ac:dyDescent="0.25">
      <c r="A1" s="257" t="s">
        <v>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9"/>
    </row>
    <row r="2" spans="1:23" ht="21.75" thickBot="1" x14ac:dyDescent="0.3">
      <c r="A2" s="260" t="s">
        <v>165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2"/>
    </row>
    <row r="3" spans="1:23" x14ac:dyDescent="0.25">
      <c r="A3" s="302" t="s">
        <v>0</v>
      </c>
      <c r="B3" s="303"/>
      <c r="C3" s="304"/>
      <c r="D3" s="272" t="s">
        <v>31</v>
      </c>
      <c r="E3" s="273"/>
      <c r="F3" s="274"/>
      <c r="G3" s="44" t="s">
        <v>167</v>
      </c>
      <c r="H3" s="272" t="s">
        <v>32</v>
      </c>
      <c r="I3" s="273"/>
      <c r="J3" s="274"/>
      <c r="K3" s="45" t="s">
        <v>176</v>
      </c>
      <c r="L3" s="272" t="s">
        <v>1</v>
      </c>
      <c r="M3" s="274"/>
      <c r="N3" s="272" t="s">
        <v>2</v>
      </c>
      <c r="O3" s="274"/>
      <c r="P3" s="272" t="s">
        <v>3</v>
      </c>
      <c r="Q3" s="274"/>
      <c r="R3" s="272" t="s">
        <v>4</v>
      </c>
      <c r="S3" s="273"/>
      <c r="T3" s="274"/>
      <c r="U3" s="272" t="s">
        <v>30</v>
      </c>
      <c r="V3" s="273"/>
      <c r="W3" s="274"/>
    </row>
    <row r="4" spans="1:23" ht="15.75" thickBot="1" x14ac:dyDescent="0.3">
      <c r="A4" s="305"/>
      <c r="B4" s="306"/>
      <c r="C4" s="307"/>
      <c r="D4" s="39" t="s">
        <v>189</v>
      </c>
      <c r="E4" s="308">
        <f>SUM(D5:F35)</f>
        <v>15522000</v>
      </c>
      <c r="F4" s="309"/>
      <c r="G4" s="40"/>
      <c r="H4" s="39" t="s">
        <v>189</v>
      </c>
      <c r="I4" s="308">
        <f>SUM(H5:J35)</f>
        <v>105080000</v>
      </c>
      <c r="J4" s="309"/>
      <c r="K4" s="41"/>
      <c r="L4" s="39" t="s">
        <v>189</v>
      </c>
      <c r="M4" s="42">
        <f>SUM(L5:M35)</f>
        <v>2380000</v>
      </c>
      <c r="N4" s="39" t="s">
        <v>189</v>
      </c>
      <c r="O4" s="42">
        <f>SUM(N5:O35)</f>
        <v>703000</v>
      </c>
      <c r="P4" s="39" t="s">
        <v>189</v>
      </c>
      <c r="Q4" s="42">
        <f>SUM(P5:Q35)</f>
        <v>830000</v>
      </c>
      <c r="R4" s="43" t="s">
        <v>189</v>
      </c>
      <c r="S4" s="308">
        <f>SUM(R5:T35)</f>
        <v>173000</v>
      </c>
      <c r="T4" s="309"/>
      <c r="U4" s="278"/>
      <c r="V4" s="278"/>
      <c r="W4" s="279"/>
    </row>
    <row r="5" spans="1:23" x14ac:dyDescent="0.25">
      <c r="A5" s="297" t="s">
        <v>5</v>
      </c>
      <c r="B5" s="298"/>
      <c r="C5" s="298"/>
      <c r="D5" s="275">
        <v>400000</v>
      </c>
      <c r="E5" s="275"/>
      <c r="F5" s="275"/>
      <c r="G5" s="35" t="s">
        <v>182</v>
      </c>
      <c r="H5" s="275">
        <v>30000000</v>
      </c>
      <c r="I5" s="275"/>
      <c r="J5" s="275"/>
      <c r="K5" s="36" t="s">
        <v>180</v>
      </c>
      <c r="L5" s="293">
        <v>580000</v>
      </c>
      <c r="M5" s="293"/>
      <c r="N5" s="293">
        <v>150000</v>
      </c>
      <c r="O5" s="293"/>
      <c r="P5" s="291">
        <v>150000</v>
      </c>
      <c r="Q5" s="292"/>
      <c r="R5" s="293">
        <v>25000</v>
      </c>
      <c r="S5" s="293"/>
      <c r="T5" s="293"/>
      <c r="U5" s="275">
        <f t="shared" ref="U5:U21" si="0">SUM(D5:T5)</f>
        <v>31305000</v>
      </c>
      <c r="V5" s="276"/>
      <c r="W5" s="277"/>
    </row>
    <row r="6" spans="1:23" x14ac:dyDescent="0.25">
      <c r="A6" s="284" t="s">
        <v>6</v>
      </c>
      <c r="B6" s="285"/>
      <c r="C6" s="285"/>
      <c r="D6" s="263">
        <v>532000</v>
      </c>
      <c r="E6" s="263"/>
      <c r="F6" s="263"/>
      <c r="G6" s="8" t="s">
        <v>175</v>
      </c>
      <c r="H6" s="280"/>
      <c r="I6" s="280"/>
      <c r="J6" s="280"/>
      <c r="K6" s="14"/>
      <c r="L6" s="280"/>
      <c r="M6" s="280"/>
      <c r="N6" s="280"/>
      <c r="O6" s="280"/>
      <c r="P6" s="289"/>
      <c r="Q6" s="290"/>
      <c r="R6" s="280"/>
      <c r="S6" s="280"/>
      <c r="T6" s="280"/>
      <c r="U6" s="263">
        <f t="shared" si="0"/>
        <v>532000</v>
      </c>
      <c r="V6" s="264"/>
      <c r="W6" s="265"/>
    </row>
    <row r="7" spans="1:23" ht="30" customHeight="1" x14ac:dyDescent="0.25">
      <c r="A7" s="299" t="s">
        <v>7</v>
      </c>
      <c r="B7" s="300"/>
      <c r="C7" s="301"/>
      <c r="D7" s="263">
        <v>500000</v>
      </c>
      <c r="E7" s="263"/>
      <c r="F7" s="263"/>
      <c r="G7" s="8" t="s">
        <v>175</v>
      </c>
      <c r="H7" s="280"/>
      <c r="I7" s="280"/>
      <c r="J7" s="280"/>
      <c r="K7" s="14"/>
      <c r="L7" s="280"/>
      <c r="M7" s="280"/>
      <c r="N7" s="280"/>
      <c r="O7" s="280"/>
      <c r="P7" s="289"/>
      <c r="Q7" s="290"/>
      <c r="R7" s="280"/>
      <c r="S7" s="280"/>
      <c r="T7" s="280"/>
      <c r="U7" s="263">
        <f t="shared" si="0"/>
        <v>500000</v>
      </c>
      <c r="V7" s="264"/>
      <c r="W7" s="265"/>
    </row>
    <row r="8" spans="1:23" ht="30" customHeight="1" x14ac:dyDescent="0.25">
      <c r="A8" s="294" t="s">
        <v>9</v>
      </c>
      <c r="B8" s="295"/>
      <c r="C8" s="296"/>
      <c r="D8" s="263">
        <v>658000</v>
      </c>
      <c r="E8" s="263"/>
      <c r="F8" s="263"/>
      <c r="G8" s="8" t="s">
        <v>175</v>
      </c>
      <c r="H8" s="280"/>
      <c r="I8" s="280"/>
      <c r="J8" s="280"/>
      <c r="K8" s="14"/>
      <c r="L8" s="280"/>
      <c r="M8" s="280"/>
      <c r="N8" s="280"/>
      <c r="O8" s="280"/>
      <c r="P8" s="289"/>
      <c r="Q8" s="290"/>
      <c r="R8" s="280"/>
      <c r="S8" s="280"/>
      <c r="T8" s="280"/>
      <c r="U8" s="263">
        <f t="shared" si="0"/>
        <v>658000</v>
      </c>
      <c r="V8" s="264"/>
      <c r="W8" s="265"/>
    </row>
    <row r="9" spans="1:23" x14ac:dyDescent="0.25">
      <c r="A9" s="284" t="s">
        <v>10</v>
      </c>
      <c r="B9" s="285"/>
      <c r="C9" s="285"/>
      <c r="D9" s="263">
        <v>500000</v>
      </c>
      <c r="E9" s="263"/>
      <c r="F9" s="263"/>
      <c r="G9" s="8" t="s">
        <v>169</v>
      </c>
      <c r="H9" s="263">
        <v>10000000</v>
      </c>
      <c r="I9" s="263"/>
      <c r="J9" s="263"/>
      <c r="K9" s="15" t="s">
        <v>180</v>
      </c>
      <c r="L9" s="263">
        <v>300000</v>
      </c>
      <c r="M9" s="263"/>
      <c r="N9" s="263">
        <v>100000</v>
      </c>
      <c r="O9" s="263"/>
      <c r="P9" s="263">
        <v>110000</v>
      </c>
      <c r="Q9" s="263"/>
      <c r="R9" s="263">
        <v>25000</v>
      </c>
      <c r="S9" s="263"/>
      <c r="T9" s="263"/>
      <c r="U9" s="263">
        <f t="shared" si="0"/>
        <v>11035000</v>
      </c>
      <c r="V9" s="264"/>
      <c r="W9" s="265"/>
    </row>
    <row r="10" spans="1:23" x14ac:dyDescent="0.25">
      <c r="A10" s="284" t="s">
        <v>11</v>
      </c>
      <c r="B10" s="285"/>
      <c r="C10" s="285"/>
      <c r="D10" s="263">
        <v>380000</v>
      </c>
      <c r="E10" s="263"/>
      <c r="F10" s="263"/>
      <c r="G10" s="8" t="s">
        <v>182</v>
      </c>
      <c r="H10" s="263">
        <v>10000000</v>
      </c>
      <c r="I10" s="263"/>
      <c r="J10" s="263"/>
      <c r="K10" s="15" t="s">
        <v>180</v>
      </c>
      <c r="L10" s="263">
        <v>300000</v>
      </c>
      <c r="M10" s="263"/>
      <c r="N10" s="263">
        <v>100000</v>
      </c>
      <c r="O10" s="263"/>
      <c r="P10" s="263">
        <v>110000</v>
      </c>
      <c r="Q10" s="263"/>
      <c r="R10" s="263">
        <v>25000</v>
      </c>
      <c r="S10" s="263"/>
      <c r="T10" s="263"/>
      <c r="U10" s="263">
        <f t="shared" si="0"/>
        <v>10915000</v>
      </c>
      <c r="V10" s="264"/>
      <c r="W10" s="265"/>
    </row>
    <row r="11" spans="1:23" x14ac:dyDescent="0.25">
      <c r="A11" s="284" t="s">
        <v>12</v>
      </c>
      <c r="B11" s="285"/>
      <c r="C11" s="285"/>
      <c r="D11" s="280"/>
      <c r="E11" s="280"/>
      <c r="F11" s="280"/>
      <c r="G11" s="8" t="s">
        <v>168</v>
      </c>
      <c r="H11" s="263">
        <v>20770000</v>
      </c>
      <c r="I11" s="263"/>
      <c r="J11" s="263"/>
      <c r="K11" s="15" t="s">
        <v>184</v>
      </c>
      <c r="L11" s="263">
        <v>430000</v>
      </c>
      <c r="M11" s="263"/>
      <c r="N11" s="263">
        <v>70000</v>
      </c>
      <c r="O11" s="263"/>
      <c r="P11" s="263">
        <v>106000</v>
      </c>
      <c r="Q11" s="263"/>
      <c r="R11" s="280"/>
      <c r="S11" s="280"/>
      <c r="T11" s="280"/>
      <c r="U11" s="263">
        <f t="shared" si="0"/>
        <v>21376000</v>
      </c>
      <c r="V11" s="264"/>
      <c r="W11" s="265"/>
    </row>
    <row r="12" spans="1:23" x14ac:dyDescent="0.25">
      <c r="A12" s="284" t="s">
        <v>13</v>
      </c>
      <c r="B12" s="285"/>
      <c r="C12" s="285"/>
      <c r="D12" s="263">
        <v>211000</v>
      </c>
      <c r="E12" s="263"/>
      <c r="F12" s="263"/>
      <c r="G12" s="6" t="s">
        <v>175</v>
      </c>
      <c r="H12" s="280"/>
      <c r="I12" s="280"/>
      <c r="J12" s="280"/>
      <c r="K12" s="14"/>
      <c r="L12" s="280"/>
      <c r="M12" s="280"/>
      <c r="N12" s="280"/>
      <c r="O12" s="280"/>
      <c r="P12" s="280"/>
      <c r="Q12" s="280"/>
      <c r="R12" s="280"/>
      <c r="S12" s="280"/>
      <c r="T12" s="280"/>
      <c r="U12" s="263">
        <f t="shared" si="0"/>
        <v>211000</v>
      </c>
      <c r="V12" s="264"/>
      <c r="W12" s="265"/>
    </row>
    <row r="13" spans="1:23" ht="30" customHeight="1" x14ac:dyDescent="0.25">
      <c r="A13" s="294" t="s">
        <v>14</v>
      </c>
      <c r="B13" s="295"/>
      <c r="C13" s="296"/>
      <c r="D13" s="263">
        <v>500000</v>
      </c>
      <c r="E13" s="263"/>
      <c r="F13" s="263"/>
      <c r="G13" s="6" t="s">
        <v>175</v>
      </c>
      <c r="H13" s="280"/>
      <c r="I13" s="280"/>
      <c r="J13" s="280"/>
      <c r="K13" s="14"/>
      <c r="L13" s="280"/>
      <c r="M13" s="280"/>
      <c r="N13" s="280"/>
      <c r="O13" s="280"/>
      <c r="P13" s="280"/>
      <c r="Q13" s="280"/>
      <c r="R13" s="280"/>
      <c r="S13" s="280"/>
      <c r="T13" s="280"/>
      <c r="U13" s="263">
        <f t="shared" si="0"/>
        <v>500000</v>
      </c>
      <c r="V13" s="264"/>
      <c r="W13" s="265"/>
    </row>
    <row r="14" spans="1:23" ht="30" customHeight="1" x14ac:dyDescent="0.25">
      <c r="A14" s="294" t="s">
        <v>15</v>
      </c>
      <c r="B14" s="295"/>
      <c r="C14" s="296"/>
      <c r="D14" s="263">
        <v>364000</v>
      </c>
      <c r="E14" s="263"/>
      <c r="F14" s="263"/>
      <c r="G14" s="6" t="s">
        <v>170</v>
      </c>
      <c r="H14" s="263">
        <v>12500000</v>
      </c>
      <c r="I14" s="263"/>
      <c r="J14" s="263"/>
      <c r="K14" s="15" t="s">
        <v>180</v>
      </c>
      <c r="L14" s="263">
        <v>320000</v>
      </c>
      <c r="M14" s="263"/>
      <c r="N14" s="263">
        <v>100000</v>
      </c>
      <c r="O14" s="263"/>
      <c r="P14" s="263">
        <v>110000</v>
      </c>
      <c r="Q14" s="263"/>
      <c r="R14" s="263">
        <v>25000</v>
      </c>
      <c r="S14" s="263"/>
      <c r="T14" s="263"/>
      <c r="U14" s="263">
        <f t="shared" si="0"/>
        <v>13419000</v>
      </c>
      <c r="V14" s="264"/>
      <c r="W14" s="265"/>
    </row>
    <row r="15" spans="1:23" x14ac:dyDescent="0.25">
      <c r="A15" s="284" t="s">
        <v>16</v>
      </c>
      <c r="B15" s="285"/>
      <c r="C15" s="285"/>
      <c r="D15" s="263"/>
      <c r="E15" s="263"/>
      <c r="F15" s="263"/>
      <c r="G15" s="6" t="s">
        <v>175</v>
      </c>
      <c r="H15" s="280"/>
      <c r="I15" s="280"/>
      <c r="J15" s="280"/>
      <c r="K15" s="14"/>
      <c r="L15" s="280"/>
      <c r="M15" s="280"/>
      <c r="N15" s="280"/>
      <c r="O15" s="280"/>
      <c r="P15" s="280"/>
      <c r="Q15" s="280"/>
      <c r="R15" s="280"/>
      <c r="S15" s="280"/>
      <c r="T15" s="280"/>
      <c r="U15" s="263">
        <f t="shared" si="0"/>
        <v>0</v>
      </c>
      <c r="V15" s="264"/>
      <c r="W15" s="265"/>
    </row>
    <row r="16" spans="1:23" x14ac:dyDescent="0.25">
      <c r="A16" s="284" t="s">
        <v>17</v>
      </c>
      <c r="B16" s="285"/>
      <c r="C16" s="285"/>
      <c r="D16" s="263"/>
      <c r="E16" s="263"/>
      <c r="F16" s="263"/>
      <c r="G16" s="6" t="s">
        <v>175</v>
      </c>
      <c r="H16" s="280"/>
      <c r="I16" s="280"/>
      <c r="J16" s="280"/>
      <c r="K16" s="14"/>
      <c r="L16" s="280"/>
      <c r="M16" s="280"/>
      <c r="N16" s="280"/>
      <c r="O16" s="280"/>
      <c r="P16" s="280"/>
      <c r="Q16" s="280"/>
      <c r="R16" s="280"/>
      <c r="S16" s="280"/>
      <c r="T16" s="280"/>
      <c r="U16" s="263">
        <f t="shared" si="0"/>
        <v>0</v>
      </c>
      <c r="V16" s="264"/>
      <c r="W16" s="265"/>
    </row>
    <row r="17" spans="1:23" x14ac:dyDescent="0.25">
      <c r="A17" s="284" t="s">
        <v>18</v>
      </c>
      <c r="B17" s="285"/>
      <c r="C17" s="285"/>
      <c r="D17" s="263">
        <v>500000</v>
      </c>
      <c r="E17" s="263"/>
      <c r="F17" s="263"/>
      <c r="G17" s="6" t="s">
        <v>175</v>
      </c>
      <c r="H17" s="280"/>
      <c r="I17" s="280"/>
      <c r="J17" s="280"/>
      <c r="K17" s="14"/>
      <c r="L17" s="280"/>
      <c r="M17" s="280"/>
      <c r="N17" s="280"/>
      <c r="O17" s="280"/>
      <c r="P17" s="280"/>
      <c r="Q17" s="280"/>
      <c r="R17" s="280"/>
      <c r="S17" s="280"/>
      <c r="T17" s="280"/>
      <c r="U17" s="263">
        <f t="shared" si="0"/>
        <v>500000</v>
      </c>
      <c r="V17" s="264"/>
      <c r="W17" s="265"/>
    </row>
    <row r="18" spans="1:23" ht="30" customHeight="1" x14ac:dyDescent="0.25">
      <c r="A18" s="294" t="s">
        <v>19</v>
      </c>
      <c r="B18" s="295"/>
      <c r="C18" s="296"/>
      <c r="D18" s="263">
        <v>250000</v>
      </c>
      <c r="E18" s="263"/>
      <c r="F18" s="263"/>
      <c r="G18" s="6" t="s">
        <v>175</v>
      </c>
      <c r="H18" s="280"/>
      <c r="I18" s="280"/>
      <c r="J18" s="280"/>
      <c r="K18" s="14"/>
      <c r="L18" s="280"/>
      <c r="M18" s="280"/>
      <c r="N18" s="280"/>
      <c r="O18" s="280"/>
      <c r="P18" s="280"/>
      <c r="Q18" s="280"/>
      <c r="R18" s="280"/>
      <c r="S18" s="280"/>
      <c r="T18" s="280"/>
      <c r="U18" s="263">
        <f t="shared" si="0"/>
        <v>250000</v>
      </c>
      <c r="V18" s="264"/>
      <c r="W18" s="265"/>
    </row>
    <row r="19" spans="1:23" x14ac:dyDescent="0.25">
      <c r="A19" s="284" t="s">
        <v>20</v>
      </c>
      <c r="B19" s="285"/>
      <c r="C19" s="285"/>
      <c r="D19" s="263">
        <v>1000000</v>
      </c>
      <c r="E19" s="263"/>
      <c r="F19" s="263"/>
      <c r="G19" s="6" t="s">
        <v>175</v>
      </c>
      <c r="H19" s="280"/>
      <c r="I19" s="280"/>
      <c r="J19" s="280"/>
      <c r="K19" s="14"/>
      <c r="L19" s="280"/>
      <c r="M19" s="280"/>
      <c r="N19" s="280"/>
      <c r="O19" s="280"/>
      <c r="P19" s="280"/>
      <c r="Q19" s="280"/>
      <c r="R19" s="280"/>
      <c r="S19" s="280"/>
      <c r="T19" s="280"/>
      <c r="U19" s="263">
        <f t="shared" si="0"/>
        <v>1000000</v>
      </c>
      <c r="V19" s="264"/>
      <c r="W19" s="265"/>
    </row>
    <row r="20" spans="1:23" x14ac:dyDescent="0.25">
      <c r="A20" s="284" t="s">
        <v>21</v>
      </c>
      <c r="B20" s="285"/>
      <c r="C20" s="285"/>
      <c r="D20" s="263">
        <v>400000</v>
      </c>
      <c r="E20" s="263"/>
      <c r="F20" s="263"/>
      <c r="G20" s="6" t="s">
        <v>175</v>
      </c>
      <c r="H20" s="280"/>
      <c r="I20" s="280"/>
      <c r="J20" s="280"/>
      <c r="K20" s="14"/>
      <c r="L20" s="280"/>
      <c r="M20" s="280"/>
      <c r="N20" s="280"/>
      <c r="O20" s="280"/>
      <c r="P20" s="280"/>
      <c r="Q20" s="280"/>
      <c r="R20" s="280"/>
      <c r="S20" s="280"/>
      <c r="T20" s="280"/>
      <c r="U20" s="263">
        <f t="shared" si="0"/>
        <v>400000</v>
      </c>
      <c r="V20" s="264"/>
      <c r="W20" s="265"/>
    </row>
    <row r="21" spans="1:23" x14ac:dyDescent="0.25">
      <c r="A21" s="284" t="s">
        <v>22</v>
      </c>
      <c r="B21" s="285"/>
      <c r="C21" s="285"/>
      <c r="D21" s="263">
        <v>500000</v>
      </c>
      <c r="E21" s="263"/>
      <c r="F21" s="263"/>
      <c r="G21" s="6" t="s">
        <v>175</v>
      </c>
      <c r="H21" s="280"/>
      <c r="I21" s="280"/>
      <c r="J21" s="280"/>
      <c r="K21" s="14"/>
      <c r="L21" s="280"/>
      <c r="M21" s="280"/>
      <c r="N21" s="280"/>
      <c r="O21" s="280"/>
      <c r="P21" s="280"/>
      <c r="Q21" s="280"/>
      <c r="R21" s="280"/>
      <c r="S21" s="280"/>
      <c r="T21" s="280"/>
      <c r="U21" s="263">
        <f t="shared" si="0"/>
        <v>500000</v>
      </c>
      <c r="V21" s="264"/>
      <c r="W21" s="265"/>
    </row>
    <row r="22" spans="1:23" x14ac:dyDescent="0.25">
      <c r="A22" s="284" t="s">
        <v>23</v>
      </c>
      <c r="B22" s="285"/>
      <c r="C22" s="285"/>
      <c r="D22" s="280"/>
      <c r="E22" s="280"/>
      <c r="F22" s="280"/>
      <c r="G22" s="7"/>
      <c r="H22" s="288">
        <v>1200000</v>
      </c>
      <c r="I22" s="288"/>
      <c r="J22" s="288"/>
      <c r="K22" s="14"/>
      <c r="L22" s="280"/>
      <c r="M22" s="280"/>
      <c r="N22" s="280"/>
      <c r="O22" s="280"/>
      <c r="P22" s="280"/>
      <c r="Q22" s="280"/>
      <c r="R22" s="280"/>
      <c r="S22" s="280"/>
      <c r="T22" s="280"/>
      <c r="U22" s="263">
        <f>SUM(D22:T22)</f>
        <v>1200000</v>
      </c>
      <c r="V22" s="264"/>
      <c r="W22" s="265"/>
    </row>
    <row r="23" spans="1:23" x14ac:dyDescent="0.25">
      <c r="A23" s="284" t="s">
        <v>24</v>
      </c>
      <c r="B23" s="285"/>
      <c r="C23" s="285"/>
      <c r="D23" s="280"/>
      <c r="E23" s="280"/>
      <c r="F23" s="280"/>
      <c r="G23" s="7"/>
      <c r="H23" s="288">
        <v>2500000</v>
      </c>
      <c r="I23" s="288"/>
      <c r="J23" s="288"/>
      <c r="K23" s="14"/>
      <c r="L23" s="280"/>
      <c r="M23" s="280"/>
      <c r="N23" s="280"/>
      <c r="O23" s="280"/>
      <c r="P23" s="280"/>
      <c r="Q23" s="280"/>
      <c r="R23" s="280"/>
      <c r="S23" s="280"/>
      <c r="T23" s="280"/>
      <c r="U23" s="263">
        <f>SUM(D23:T23)</f>
        <v>2500000</v>
      </c>
      <c r="V23" s="264"/>
      <c r="W23" s="265"/>
    </row>
    <row r="24" spans="1:23" x14ac:dyDescent="0.25">
      <c r="A24" s="284" t="s">
        <v>25</v>
      </c>
      <c r="B24" s="285"/>
      <c r="C24" s="285"/>
      <c r="D24" s="263">
        <v>606000</v>
      </c>
      <c r="E24" s="263"/>
      <c r="F24" s="263"/>
      <c r="G24" s="6" t="s">
        <v>175</v>
      </c>
      <c r="H24" s="280"/>
      <c r="I24" s="280"/>
      <c r="J24" s="280"/>
      <c r="K24" s="14"/>
      <c r="L24" s="280"/>
      <c r="M24" s="280"/>
      <c r="N24" s="280"/>
      <c r="O24" s="280"/>
      <c r="P24" s="280"/>
      <c r="Q24" s="280"/>
      <c r="R24" s="280"/>
      <c r="S24" s="280"/>
      <c r="T24" s="280"/>
      <c r="U24" s="263">
        <f>SUM(D24:T24)</f>
        <v>606000</v>
      </c>
      <c r="V24" s="264"/>
      <c r="W24" s="265"/>
    </row>
    <row r="25" spans="1:23" x14ac:dyDescent="0.25">
      <c r="A25" s="284" t="s">
        <v>26</v>
      </c>
      <c r="B25" s="285"/>
      <c r="C25" s="285"/>
      <c r="D25" s="263">
        <v>521000</v>
      </c>
      <c r="E25" s="263"/>
      <c r="F25" s="263"/>
      <c r="G25" s="6" t="s">
        <v>175</v>
      </c>
      <c r="H25" s="280"/>
      <c r="I25" s="280"/>
      <c r="J25" s="280"/>
      <c r="K25" s="14"/>
      <c r="L25" s="280"/>
      <c r="M25" s="280"/>
      <c r="N25" s="280"/>
      <c r="O25" s="280"/>
      <c r="P25" s="280"/>
      <c r="Q25" s="280"/>
      <c r="R25" s="280"/>
      <c r="S25" s="280"/>
      <c r="T25" s="280"/>
      <c r="U25" s="263">
        <f>SUM(D25:T25)</f>
        <v>521000</v>
      </c>
      <c r="V25" s="264"/>
      <c r="W25" s="265"/>
    </row>
    <row r="26" spans="1:23" x14ac:dyDescent="0.25">
      <c r="A26" s="284" t="s">
        <v>27</v>
      </c>
      <c r="B26" s="285"/>
      <c r="C26" s="285"/>
      <c r="D26" s="263">
        <v>700000</v>
      </c>
      <c r="E26" s="263"/>
      <c r="F26" s="263"/>
      <c r="G26" s="6" t="s">
        <v>175</v>
      </c>
      <c r="H26" s="280"/>
      <c r="I26" s="280"/>
      <c r="J26" s="280"/>
      <c r="K26" s="14"/>
      <c r="L26" s="280"/>
      <c r="M26" s="280"/>
      <c r="N26" s="280"/>
      <c r="O26" s="280"/>
      <c r="P26" s="280"/>
      <c r="Q26" s="280"/>
      <c r="R26" s="280"/>
      <c r="S26" s="280"/>
      <c r="T26" s="280"/>
      <c r="U26" s="263">
        <f>SUM(D26:T26)</f>
        <v>700000</v>
      </c>
      <c r="V26" s="264"/>
      <c r="W26" s="265"/>
    </row>
    <row r="27" spans="1:23" x14ac:dyDescent="0.25">
      <c r="A27" s="284" t="s">
        <v>28</v>
      </c>
      <c r="B27" s="285"/>
      <c r="C27" s="285"/>
      <c r="D27" s="263">
        <v>1500000</v>
      </c>
      <c r="E27" s="263"/>
      <c r="F27" s="263"/>
      <c r="G27" s="6" t="s">
        <v>175</v>
      </c>
      <c r="H27" s="280"/>
      <c r="I27" s="280"/>
      <c r="J27" s="280"/>
      <c r="K27" s="14"/>
      <c r="L27" s="280"/>
      <c r="M27" s="280"/>
      <c r="N27" s="280"/>
      <c r="O27" s="280"/>
      <c r="P27" s="280"/>
      <c r="Q27" s="280"/>
      <c r="R27" s="280"/>
      <c r="S27" s="280"/>
      <c r="T27" s="280"/>
      <c r="U27" s="263">
        <f t="shared" ref="U27:U33" si="1">SUM(D27:T27)</f>
        <v>1500000</v>
      </c>
      <c r="V27" s="264"/>
      <c r="W27" s="265"/>
    </row>
    <row r="28" spans="1:23" x14ac:dyDescent="0.25">
      <c r="A28" s="284" t="s">
        <v>29</v>
      </c>
      <c r="B28" s="285"/>
      <c r="C28" s="285"/>
      <c r="D28" s="263">
        <v>1500000</v>
      </c>
      <c r="E28" s="263"/>
      <c r="F28" s="263"/>
      <c r="G28" s="6" t="s">
        <v>183</v>
      </c>
      <c r="H28" s="280"/>
      <c r="I28" s="280"/>
      <c r="J28" s="280"/>
      <c r="K28" s="14"/>
      <c r="L28" s="280"/>
      <c r="M28" s="280"/>
      <c r="N28" s="280"/>
      <c r="O28" s="280"/>
      <c r="P28" s="280"/>
      <c r="Q28" s="280"/>
      <c r="R28" s="280"/>
      <c r="S28" s="280"/>
      <c r="T28" s="280"/>
      <c r="U28" s="263">
        <f t="shared" si="1"/>
        <v>1500000</v>
      </c>
      <c r="V28" s="264"/>
      <c r="W28" s="265"/>
    </row>
    <row r="29" spans="1:23" x14ac:dyDescent="0.25">
      <c r="A29" s="284" t="s">
        <v>33</v>
      </c>
      <c r="B29" s="285"/>
      <c r="C29" s="285"/>
      <c r="D29" s="280"/>
      <c r="E29" s="280"/>
      <c r="F29" s="280"/>
      <c r="G29" s="8" t="s">
        <v>168</v>
      </c>
      <c r="H29" s="263">
        <v>2300000</v>
      </c>
      <c r="I29" s="263"/>
      <c r="J29" s="263"/>
      <c r="K29" s="15" t="s">
        <v>180</v>
      </c>
      <c r="L29" s="263">
        <v>100000</v>
      </c>
      <c r="M29" s="263"/>
      <c r="N29" s="288">
        <v>50000</v>
      </c>
      <c r="O29" s="288"/>
      <c r="P29" s="263">
        <v>80000</v>
      </c>
      <c r="Q29" s="263"/>
      <c r="R29" s="263">
        <v>25000</v>
      </c>
      <c r="S29" s="263"/>
      <c r="T29" s="263"/>
      <c r="U29" s="263">
        <f t="shared" si="1"/>
        <v>2555000</v>
      </c>
      <c r="V29" s="264"/>
      <c r="W29" s="265"/>
    </row>
    <row r="30" spans="1:23" x14ac:dyDescent="0.25">
      <c r="A30" s="286" t="s">
        <v>34</v>
      </c>
      <c r="B30" s="287"/>
      <c r="C30" s="287"/>
      <c r="D30" s="280"/>
      <c r="E30" s="280"/>
      <c r="F30" s="280"/>
      <c r="G30" s="8" t="s">
        <v>168</v>
      </c>
      <c r="H30" s="263">
        <v>9800000</v>
      </c>
      <c r="I30" s="263"/>
      <c r="J30" s="263"/>
      <c r="K30" s="15" t="s">
        <v>184</v>
      </c>
      <c r="L30" s="263">
        <v>200000</v>
      </c>
      <c r="M30" s="263"/>
      <c r="N30" s="263">
        <v>53000</v>
      </c>
      <c r="O30" s="263"/>
      <c r="P30" s="263">
        <v>54000</v>
      </c>
      <c r="Q30" s="263"/>
      <c r="R30" s="263">
        <v>23000</v>
      </c>
      <c r="S30" s="263"/>
      <c r="T30" s="263"/>
      <c r="U30" s="263">
        <f t="shared" si="1"/>
        <v>10130000</v>
      </c>
      <c r="V30" s="264"/>
      <c r="W30" s="265"/>
    </row>
    <row r="31" spans="1:23" x14ac:dyDescent="0.25">
      <c r="A31" s="286" t="s">
        <v>35</v>
      </c>
      <c r="B31" s="287"/>
      <c r="C31" s="287"/>
      <c r="D31" s="280"/>
      <c r="E31" s="280"/>
      <c r="F31" s="280"/>
      <c r="G31" s="8" t="s">
        <v>168</v>
      </c>
      <c r="H31" s="263">
        <v>4250000</v>
      </c>
      <c r="I31" s="263"/>
      <c r="J31" s="263"/>
      <c r="K31" s="15" t="s">
        <v>180</v>
      </c>
      <c r="L31" s="263">
        <v>150000</v>
      </c>
      <c r="M31" s="263"/>
      <c r="N31" s="263">
        <v>80000</v>
      </c>
      <c r="O31" s="263"/>
      <c r="P31" s="263">
        <v>110000</v>
      </c>
      <c r="Q31" s="263"/>
      <c r="R31" s="263">
        <v>25000</v>
      </c>
      <c r="S31" s="263"/>
      <c r="T31" s="263"/>
      <c r="U31" s="263">
        <f t="shared" si="1"/>
        <v>4615000</v>
      </c>
      <c r="V31" s="264"/>
      <c r="W31" s="265"/>
    </row>
    <row r="32" spans="1:23" x14ac:dyDescent="0.25">
      <c r="A32" s="284" t="s">
        <v>36</v>
      </c>
      <c r="B32" s="285"/>
      <c r="C32" s="285"/>
      <c r="D32" s="280"/>
      <c r="E32" s="280"/>
      <c r="F32" s="280"/>
      <c r="G32" s="8" t="s">
        <v>168</v>
      </c>
      <c r="H32" s="263">
        <v>1000000</v>
      </c>
      <c r="I32" s="263"/>
      <c r="J32" s="263"/>
      <c r="K32" s="15" t="s">
        <v>185</v>
      </c>
      <c r="L32" s="280"/>
      <c r="M32" s="280"/>
      <c r="N32" s="280"/>
      <c r="O32" s="280"/>
      <c r="P32" s="280"/>
      <c r="Q32" s="280"/>
      <c r="R32" s="280"/>
      <c r="S32" s="280"/>
      <c r="T32" s="280"/>
      <c r="U32" s="263">
        <f t="shared" si="1"/>
        <v>1000000</v>
      </c>
      <c r="V32" s="264"/>
      <c r="W32" s="265"/>
    </row>
    <row r="33" spans="1:23" x14ac:dyDescent="0.25">
      <c r="A33" s="281" t="s">
        <v>37</v>
      </c>
      <c r="B33" s="282"/>
      <c r="C33" s="282"/>
      <c r="D33" s="280"/>
      <c r="E33" s="280"/>
      <c r="F33" s="280"/>
      <c r="G33" s="9" t="s">
        <v>168</v>
      </c>
      <c r="H33" s="283">
        <v>760000</v>
      </c>
      <c r="I33" s="283"/>
      <c r="J33" s="283"/>
      <c r="K33" s="18" t="s">
        <v>179</v>
      </c>
      <c r="L33" s="280"/>
      <c r="M33" s="280"/>
      <c r="N33" s="280"/>
      <c r="O33" s="280"/>
      <c r="P33" s="280"/>
      <c r="Q33" s="280"/>
      <c r="R33" s="280"/>
      <c r="S33" s="280"/>
      <c r="T33" s="280"/>
      <c r="U33" s="263">
        <f t="shared" si="1"/>
        <v>760000</v>
      </c>
      <c r="V33" s="264"/>
      <c r="W33" s="265"/>
    </row>
    <row r="34" spans="1:23" x14ac:dyDescent="0.25">
      <c r="A34" s="317" t="s">
        <v>191</v>
      </c>
      <c r="B34" s="318"/>
      <c r="C34" s="319"/>
      <c r="D34" s="288">
        <v>1000000</v>
      </c>
      <c r="E34" s="288"/>
      <c r="F34" s="288"/>
      <c r="G34" s="9" t="s">
        <v>183</v>
      </c>
      <c r="H34" s="320"/>
      <c r="I34" s="321"/>
      <c r="J34" s="322"/>
      <c r="K34" s="17"/>
      <c r="L34" s="320"/>
      <c r="M34" s="322"/>
      <c r="N34" s="320"/>
      <c r="O34" s="322"/>
      <c r="P34" s="320"/>
      <c r="Q34" s="322"/>
      <c r="R34" s="320"/>
      <c r="S34" s="321"/>
      <c r="T34" s="322"/>
      <c r="U34" s="323">
        <f>SUM(D34:T34)</f>
        <v>1000000</v>
      </c>
      <c r="V34" s="324"/>
      <c r="W34" s="325"/>
    </row>
    <row r="35" spans="1:23" ht="15.75" thickBot="1" x14ac:dyDescent="0.3">
      <c r="A35" s="310" t="s">
        <v>70</v>
      </c>
      <c r="B35" s="311"/>
      <c r="C35" s="311"/>
      <c r="D35" s="313">
        <v>3000000</v>
      </c>
      <c r="E35" s="313"/>
      <c r="F35" s="314"/>
      <c r="G35" s="34"/>
      <c r="H35" s="312"/>
      <c r="I35" s="312"/>
      <c r="J35" s="312"/>
      <c r="K35" s="33"/>
      <c r="L35" s="312"/>
      <c r="M35" s="312"/>
      <c r="N35" s="312"/>
      <c r="O35" s="312"/>
      <c r="P35" s="312"/>
      <c r="Q35" s="312"/>
      <c r="R35" s="312"/>
      <c r="S35" s="312"/>
      <c r="T35" s="312"/>
      <c r="U35" s="315">
        <f>SUM(D35:T35)</f>
        <v>3000000</v>
      </c>
      <c r="V35" s="315"/>
      <c r="W35" s="316"/>
    </row>
    <row r="36" spans="1:23" ht="15.75" thickBot="1" x14ac:dyDescent="0.3">
      <c r="A36" s="266" t="s">
        <v>190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8"/>
      <c r="U36" s="269">
        <f>SUM(U5:W35)</f>
        <v>124688000</v>
      </c>
      <c r="V36" s="270"/>
      <c r="W36" s="271"/>
    </row>
    <row r="38" spans="1:23" x14ac:dyDescent="0.25">
      <c r="A38" s="2" t="s">
        <v>38</v>
      </c>
      <c r="B38" s="1"/>
      <c r="C38" s="1"/>
      <c r="D38" s="1"/>
      <c r="E38" s="1"/>
    </row>
  </sheetData>
  <mergeCells count="265">
    <mergeCell ref="A35:C35"/>
    <mergeCell ref="H35:J35"/>
    <mergeCell ref="D35:F35"/>
    <mergeCell ref="U35:W35"/>
    <mergeCell ref="L35:M35"/>
    <mergeCell ref="N35:O35"/>
    <mergeCell ref="P35:Q35"/>
    <mergeCell ref="R35:T35"/>
    <mergeCell ref="A34:C34"/>
    <mergeCell ref="D34:F34"/>
    <mergeCell ref="H34:J34"/>
    <mergeCell ref="L34:M34"/>
    <mergeCell ref="N34:O34"/>
    <mergeCell ref="P34:Q34"/>
    <mergeCell ref="R34:T34"/>
    <mergeCell ref="U34:W34"/>
    <mergeCell ref="P3:Q3"/>
    <mergeCell ref="R3:T3"/>
    <mergeCell ref="A5:C5"/>
    <mergeCell ref="A6:C6"/>
    <mergeCell ref="A7:C7"/>
    <mergeCell ref="A8:C8"/>
    <mergeCell ref="R5:T5"/>
    <mergeCell ref="A3:C3"/>
    <mergeCell ref="D3:F3"/>
    <mergeCell ref="H3:J3"/>
    <mergeCell ref="L3:M3"/>
    <mergeCell ref="N3:O3"/>
    <mergeCell ref="R8:T8"/>
    <mergeCell ref="A4:C4"/>
    <mergeCell ref="E4:F4"/>
    <mergeCell ref="I4:J4"/>
    <mergeCell ref="S4:T4"/>
    <mergeCell ref="A21:C21"/>
    <mergeCell ref="A22:C22"/>
    <mergeCell ref="A23:C23"/>
    <mergeCell ref="A24:C24"/>
    <mergeCell ref="D5:F5"/>
    <mergeCell ref="H5:J5"/>
    <mergeCell ref="D6:F6"/>
    <mergeCell ref="H6:J6"/>
    <mergeCell ref="D8:F8"/>
    <mergeCell ref="H8:J8"/>
    <mergeCell ref="A15:C15"/>
    <mergeCell ref="A16:C16"/>
    <mergeCell ref="A17:C17"/>
    <mergeCell ref="A18:C18"/>
    <mergeCell ref="A19:C19"/>
    <mergeCell ref="A20:C20"/>
    <mergeCell ref="A9:C9"/>
    <mergeCell ref="A10:C10"/>
    <mergeCell ref="A11:C11"/>
    <mergeCell ref="A12:C12"/>
    <mergeCell ref="A13:C13"/>
    <mergeCell ref="A14:C14"/>
    <mergeCell ref="D9:F9"/>
    <mergeCell ref="H9:J9"/>
    <mergeCell ref="R9:T9"/>
    <mergeCell ref="N8:O8"/>
    <mergeCell ref="N9:O9"/>
    <mergeCell ref="R6:T6"/>
    <mergeCell ref="D7:F7"/>
    <mergeCell ref="H7:J7"/>
    <mergeCell ref="R7:T7"/>
    <mergeCell ref="N7:O7"/>
    <mergeCell ref="D12:F12"/>
    <mergeCell ref="H12:J12"/>
    <mergeCell ref="R12:T12"/>
    <mergeCell ref="D13:F13"/>
    <mergeCell ref="H13:J13"/>
    <mergeCell ref="R13:T13"/>
    <mergeCell ref="D10:F10"/>
    <mergeCell ref="H10:J10"/>
    <mergeCell ref="R10:T10"/>
    <mergeCell ref="D11:F11"/>
    <mergeCell ref="H11:J11"/>
    <mergeCell ref="R11:T11"/>
    <mergeCell ref="H16:J16"/>
    <mergeCell ref="R16:T16"/>
    <mergeCell ref="D17:F17"/>
    <mergeCell ref="H17:J17"/>
    <mergeCell ref="R17:T17"/>
    <mergeCell ref="D14:F14"/>
    <mergeCell ref="H14:J14"/>
    <mergeCell ref="R14:T14"/>
    <mergeCell ref="D15:F15"/>
    <mergeCell ref="H15:J15"/>
    <mergeCell ref="R15:T15"/>
    <mergeCell ref="N16:O16"/>
    <mergeCell ref="N17:O17"/>
    <mergeCell ref="D24:F24"/>
    <mergeCell ref="H24:J24"/>
    <mergeCell ref="R24:T24"/>
    <mergeCell ref="N5:O5"/>
    <mergeCell ref="N6:O6"/>
    <mergeCell ref="D22:F22"/>
    <mergeCell ref="H22:J22"/>
    <mergeCell ref="R22:T22"/>
    <mergeCell ref="D23:F23"/>
    <mergeCell ref="H23:J23"/>
    <mergeCell ref="R23:T23"/>
    <mergeCell ref="D20:F20"/>
    <mergeCell ref="H20:J20"/>
    <mergeCell ref="R20:T20"/>
    <mergeCell ref="D21:F21"/>
    <mergeCell ref="H21:J21"/>
    <mergeCell ref="R21:T21"/>
    <mergeCell ref="D18:F18"/>
    <mergeCell ref="H18:J18"/>
    <mergeCell ref="R18:T18"/>
    <mergeCell ref="D19:F19"/>
    <mergeCell ref="H19:J19"/>
    <mergeCell ref="R19:T19"/>
    <mergeCell ref="D16:F16"/>
    <mergeCell ref="N18:O18"/>
    <mergeCell ref="N19:O19"/>
    <mergeCell ref="N20:O20"/>
    <mergeCell ref="N21:O21"/>
    <mergeCell ref="N10:O10"/>
    <mergeCell ref="N11:O11"/>
    <mergeCell ref="N12:O12"/>
    <mergeCell ref="N13:O13"/>
    <mergeCell ref="N14:O14"/>
    <mergeCell ref="N15:O15"/>
    <mergeCell ref="P24:Q24"/>
    <mergeCell ref="L5:M5"/>
    <mergeCell ref="L6:M6"/>
    <mergeCell ref="L7:M7"/>
    <mergeCell ref="L8:M8"/>
    <mergeCell ref="L9:M9"/>
    <mergeCell ref="L10:M10"/>
    <mergeCell ref="L11:M11"/>
    <mergeCell ref="P16:Q16"/>
    <mergeCell ref="P17:Q17"/>
    <mergeCell ref="P18:Q18"/>
    <mergeCell ref="P19:Q19"/>
    <mergeCell ref="P20:Q20"/>
    <mergeCell ref="P21:Q21"/>
    <mergeCell ref="N22:O22"/>
    <mergeCell ref="N23:O23"/>
    <mergeCell ref="N24:O24"/>
    <mergeCell ref="P9:Q9"/>
    <mergeCell ref="P10:Q10"/>
    <mergeCell ref="P11:Q11"/>
    <mergeCell ref="P12:Q12"/>
    <mergeCell ref="P13:Q13"/>
    <mergeCell ref="P14:Q14"/>
    <mergeCell ref="P15:Q15"/>
    <mergeCell ref="L24:M24"/>
    <mergeCell ref="P8:Q8"/>
    <mergeCell ref="P7:Q7"/>
    <mergeCell ref="P6:Q6"/>
    <mergeCell ref="P5:Q5"/>
    <mergeCell ref="A25:C25"/>
    <mergeCell ref="D25:F25"/>
    <mergeCell ref="H25:J25"/>
    <mergeCell ref="L25:M25"/>
    <mergeCell ref="N25:O25"/>
    <mergeCell ref="L18:M18"/>
    <mergeCell ref="L19:M19"/>
    <mergeCell ref="L20:M20"/>
    <mergeCell ref="L21:M21"/>
    <mergeCell ref="L22:M22"/>
    <mergeCell ref="L23:M23"/>
    <mergeCell ref="L12:M12"/>
    <mergeCell ref="L13:M13"/>
    <mergeCell ref="L14:M14"/>
    <mergeCell ref="L15:M15"/>
    <mergeCell ref="L16:M16"/>
    <mergeCell ref="L17:M17"/>
    <mergeCell ref="P22:Q22"/>
    <mergeCell ref="P23:Q23"/>
    <mergeCell ref="P25:Q25"/>
    <mergeCell ref="R25:T25"/>
    <mergeCell ref="A26:C26"/>
    <mergeCell ref="D26:F26"/>
    <mergeCell ref="H26:J26"/>
    <mergeCell ref="L26:M26"/>
    <mergeCell ref="N26:O26"/>
    <mergeCell ref="P26:Q26"/>
    <mergeCell ref="R26:T26"/>
    <mergeCell ref="R27:T27"/>
    <mergeCell ref="A28:C28"/>
    <mergeCell ref="D28:F28"/>
    <mergeCell ref="H28:J28"/>
    <mergeCell ref="L28:M28"/>
    <mergeCell ref="N28:O28"/>
    <mergeCell ref="P28:Q28"/>
    <mergeCell ref="R28:T28"/>
    <mergeCell ref="A27:C27"/>
    <mergeCell ref="D27:F27"/>
    <mergeCell ref="H27:J27"/>
    <mergeCell ref="L27:M27"/>
    <mergeCell ref="N27:O27"/>
    <mergeCell ref="P27:Q27"/>
    <mergeCell ref="R29:T29"/>
    <mergeCell ref="A30:C30"/>
    <mergeCell ref="D30:F30"/>
    <mergeCell ref="H30:J30"/>
    <mergeCell ref="L30:M30"/>
    <mergeCell ref="N30:O30"/>
    <mergeCell ref="P30:Q30"/>
    <mergeCell ref="R30:T30"/>
    <mergeCell ref="A29:C29"/>
    <mergeCell ref="D29:F29"/>
    <mergeCell ref="H29:J29"/>
    <mergeCell ref="L29:M29"/>
    <mergeCell ref="N29:O29"/>
    <mergeCell ref="P29:Q29"/>
    <mergeCell ref="R33:T33"/>
    <mergeCell ref="A33:C33"/>
    <mergeCell ref="D33:F33"/>
    <mergeCell ref="H33:J33"/>
    <mergeCell ref="L33:M33"/>
    <mergeCell ref="N33:O33"/>
    <mergeCell ref="P33:Q33"/>
    <mergeCell ref="R31:T31"/>
    <mergeCell ref="A32:C32"/>
    <mergeCell ref="D32:F32"/>
    <mergeCell ref="H32:J32"/>
    <mergeCell ref="L32:M32"/>
    <mergeCell ref="N32:O32"/>
    <mergeCell ref="P32:Q32"/>
    <mergeCell ref="R32:T32"/>
    <mergeCell ref="A31:C31"/>
    <mergeCell ref="D31:F31"/>
    <mergeCell ref="H31:J31"/>
    <mergeCell ref="L31:M31"/>
    <mergeCell ref="N31:O31"/>
    <mergeCell ref="P31:Q31"/>
    <mergeCell ref="U12:W12"/>
    <mergeCell ref="U13:W13"/>
    <mergeCell ref="U14:W14"/>
    <mergeCell ref="U15:W15"/>
    <mergeCell ref="U3:W3"/>
    <mergeCell ref="U5:W5"/>
    <mergeCell ref="U6:W6"/>
    <mergeCell ref="U7:W7"/>
    <mergeCell ref="U8:W8"/>
    <mergeCell ref="U9:W9"/>
    <mergeCell ref="U4:W4"/>
    <mergeCell ref="A1:W1"/>
    <mergeCell ref="A2:W2"/>
    <mergeCell ref="U32:W32"/>
    <mergeCell ref="U33:W33"/>
    <mergeCell ref="U18:W18"/>
    <mergeCell ref="U17:W17"/>
    <mergeCell ref="A36:T36"/>
    <mergeCell ref="U26:W26"/>
    <mergeCell ref="U27:W27"/>
    <mergeCell ref="U28:W28"/>
    <mergeCell ref="U29:W29"/>
    <mergeCell ref="U30:W30"/>
    <mergeCell ref="U31:W31"/>
    <mergeCell ref="U16:W16"/>
    <mergeCell ref="U36:W36"/>
    <mergeCell ref="U19:W19"/>
    <mergeCell ref="U20:W20"/>
    <mergeCell ref="U21:W21"/>
    <mergeCell ref="U22:W22"/>
    <mergeCell ref="U23:W23"/>
    <mergeCell ref="U24:W24"/>
    <mergeCell ref="U25:W25"/>
    <mergeCell ref="U10:W10"/>
    <mergeCell ref="U11:W11"/>
  </mergeCells>
  <pageMargins left="0.7" right="0.7" top="0.78740157499999996" bottom="0.78740157499999996" header="0.3" footer="0.3"/>
  <pageSetup paperSize="8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view="pageBreakPreview" zoomScale="70" zoomScaleNormal="100" zoomScaleSheetLayoutView="70" workbookViewId="0">
      <selection activeCell="A62" sqref="A62:XFD64"/>
    </sheetView>
  </sheetViews>
  <sheetFormatPr defaultRowHeight="15" x14ac:dyDescent="0.25"/>
  <cols>
    <col min="8" max="8" width="9.140625" customWidth="1"/>
    <col min="15" max="15" width="14" bestFit="1" customWidth="1"/>
    <col min="17" max="17" width="12.42578125" bestFit="1" customWidth="1"/>
    <col min="19" max="19" width="12.42578125" bestFit="1" customWidth="1"/>
  </cols>
  <sheetData>
    <row r="1" spans="1:25" ht="21" x14ac:dyDescent="0.25">
      <c r="A1" s="257" t="s">
        <v>71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9"/>
    </row>
    <row r="2" spans="1:25" ht="21.75" thickBot="1" x14ac:dyDescent="0.3">
      <c r="A2" s="260" t="s">
        <v>166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2"/>
    </row>
    <row r="3" spans="1:25" x14ac:dyDescent="0.25">
      <c r="A3" s="302" t="s">
        <v>0</v>
      </c>
      <c r="B3" s="303"/>
      <c r="C3" s="304"/>
      <c r="D3" s="272" t="s">
        <v>31</v>
      </c>
      <c r="E3" s="273"/>
      <c r="F3" s="274"/>
      <c r="G3" s="303" t="s">
        <v>167</v>
      </c>
      <c r="H3" s="303"/>
      <c r="I3" s="272" t="s">
        <v>32</v>
      </c>
      <c r="J3" s="273"/>
      <c r="K3" s="274"/>
      <c r="L3" s="302" t="s">
        <v>176</v>
      </c>
      <c r="M3" s="304"/>
      <c r="N3" s="272" t="s">
        <v>1</v>
      </c>
      <c r="O3" s="274"/>
      <c r="P3" s="272" t="s">
        <v>2</v>
      </c>
      <c r="Q3" s="274"/>
      <c r="R3" s="272" t="s">
        <v>3</v>
      </c>
      <c r="S3" s="274"/>
      <c r="T3" s="272" t="s">
        <v>4</v>
      </c>
      <c r="U3" s="273"/>
      <c r="V3" s="274"/>
      <c r="W3" s="272" t="s">
        <v>30</v>
      </c>
      <c r="X3" s="273"/>
      <c r="Y3" s="274"/>
    </row>
    <row r="4" spans="1:25" ht="15.75" thickBot="1" x14ac:dyDescent="0.3">
      <c r="A4" s="388"/>
      <c r="B4" s="389"/>
      <c r="C4" s="390"/>
      <c r="D4" s="39" t="s">
        <v>189</v>
      </c>
      <c r="E4" s="308">
        <f>SUM(D5:F60)</f>
        <v>16157000</v>
      </c>
      <c r="F4" s="309"/>
      <c r="G4" s="391"/>
      <c r="H4" s="279"/>
      <c r="I4" s="39" t="s">
        <v>189</v>
      </c>
      <c r="J4" s="308">
        <f>SUM(I5:K60)</f>
        <v>97755000</v>
      </c>
      <c r="K4" s="309"/>
      <c r="L4" s="391"/>
      <c r="M4" s="279"/>
      <c r="N4" s="46" t="s">
        <v>189</v>
      </c>
      <c r="O4" s="47">
        <f>SUM(N5:O60)</f>
        <v>2811000</v>
      </c>
      <c r="P4" s="41" t="s">
        <v>189</v>
      </c>
      <c r="Q4" s="48">
        <f>SUM(P5:Q60)</f>
        <v>904000</v>
      </c>
      <c r="R4" s="39" t="s">
        <v>189</v>
      </c>
      <c r="S4" s="42">
        <f>SUM(R5:S60)</f>
        <v>676000</v>
      </c>
      <c r="T4" s="391"/>
      <c r="U4" s="278"/>
      <c r="V4" s="279"/>
      <c r="W4" s="391"/>
      <c r="X4" s="278"/>
      <c r="Y4" s="279"/>
    </row>
    <row r="5" spans="1:25" x14ac:dyDescent="0.25">
      <c r="A5" s="297" t="s">
        <v>72</v>
      </c>
      <c r="B5" s="298"/>
      <c r="C5" s="298"/>
      <c r="D5" s="368">
        <v>21000</v>
      </c>
      <c r="E5" s="368"/>
      <c r="F5" s="368"/>
      <c r="G5" s="374" t="s">
        <v>168</v>
      </c>
      <c r="H5" s="375"/>
      <c r="I5" s="368">
        <v>1700000</v>
      </c>
      <c r="J5" s="368"/>
      <c r="K5" s="368"/>
      <c r="L5" s="374" t="s">
        <v>178</v>
      </c>
      <c r="M5" s="375"/>
      <c r="N5" s="368">
        <v>80000</v>
      </c>
      <c r="O5" s="368"/>
      <c r="P5" s="368">
        <v>35000</v>
      </c>
      <c r="Q5" s="368"/>
      <c r="R5" s="372"/>
      <c r="S5" s="373"/>
      <c r="T5" s="393"/>
      <c r="U5" s="393"/>
      <c r="V5" s="393"/>
      <c r="W5" s="275">
        <f t="shared" ref="W5:W21" si="0">SUM(D5:V5)</f>
        <v>1836000</v>
      </c>
      <c r="X5" s="276"/>
      <c r="Y5" s="277"/>
    </row>
    <row r="6" spans="1:25" ht="24" customHeight="1" x14ac:dyDescent="0.25">
      <c r="A6" s="294" t="s">
        <v>73</v>
      </c>
      <c r="B6" s="295"/>
      <c r="C6" s="296"/>
      <c r="D6" s="280"/>
      <c r="E6" s="280"/>
      <c r="F6" s="280"/>
      <c r="G6" s="330" t="s">
        <v>168</v>
      </c>
      <c r="H6" s="331"/>
      <c r="I6" s="288">
        <v>2800000</v>
      </c>
      <c r="J6" s="288"/>
      <c r="K6" s="288"/>
      <c r="L6" s="330" t="s">
        <v>177</v>
      </c>
      <c r="M6" s="331"/>
      <c r="N6" s="288">
        <v>80000</v>
      </c>
      <c r="O6" s="288"/>
      <c r="P6" s="288">
        <v>16000</v>
      </c>
      <c r="Q6" s="288"/>
      <c r="R6" s="338">
        <v>52000</v>
      </c>
      <c r="S6" s="339"/>
      <c r="T6" s="280"/>
      <c r="U6" s="280"/>
      <c r="V6" s="280"/>
      <c r="W6" s="263">
        <f t="shared" si="0"/>
        <v>2948000</v>
      </c>
      <c r="X6" s="264"/>
      <c r="Y6" s="265"/>
    </row>
    <row r="7" spans="1:25" ht="24" customHeight="1" x14ac:dyDescent="0.25">
      <c r="A7" s="299" t="s">
        <v>74</v>
      </c>
      <c r="B7" s="300"/>
      <c r="C7" s="301"/>
      <c r="D7" s="280"/>
      <c r="E7" s="280"/>
      <c r="F7" s="280"/>
      <c r="G7" s="330" t="s">
        <v>168</v>
      </c>
      <c r="H7" s="331"/>
      <c r="I7" s="288">
        <v>1850000</v>
      </c>
      <c r="J7" s="288"/>
      <c r="K7" s="288"/>
      <c r="L7" s="330" t="s">
        <v>179</v>
      </c>
      <c r="M7" s="331"/>
      <c r="N7" s="288">
        <v>76000</v>
      </c>
      <c r="O7" s="288"/>
      <c r="P7" s="280"/>
      <c r="Q7" s="280"/>
      <c r="R7" s="289"/>
      <c r="S7" s="290"/>
      <c r="T7" s="280"/>
      <c r="U7" s="280"/>
      <c r="V7" s="280"/>
      <c r="W7" s="263">
        <f t="shared" si="0"/>
        <v>1926000</v>
      </c>
      <c r="X7" s="264"/>
      <c r="Y7" s="265"/>
    </row>
    <row r="8" spans="1:25" ht="14.45" customHeight="1" x14ac:dyDescent="0.25">
      <c r="A8" s="294" t="s">
        <v>75</v>
      </c>
      <c r="B8" s="295"/>
      <c r="C8" s="296"/>
      <c r="D8" s="288">
        <v>61000</v>
      </c>
      <c r="E8" s="288"/>
      <c r="F8" s="288"/>
      <c r="G8" s="330" t="s">
        <v>168</v>
      </c>
      <c r="H8" s="331"/>
      <c r="I8" s="288">
        <v>1250000</v>
      </c>
      <c r="J8" s="288"/>
      <c r="K8" s="288"/>
      <c r="L8" s="330" t="s">
        <v>180</v>
      </c>
      <c r="M8" s="331"/>
      <c r="N8" s="288">
        <v>70000</v>
      </c>
      <c r="O8" s="288"/>
      <c r="P8" s="288">
        <v>35000</v>
      </c>
      <c r="Q8" s="288"/>
      <c r="R8" s="289"/>
      <c r="S8" s="290"/>
      <c r="T8" s="280"/>
      <c r="U8" s="280"/>
      <c r="V8" s="280"/>
      <c r="W8" s="263">
        <f t="shared" si="0"/>
        <v>1416000</v>
      </c>
      <c r="X8" s="264"/>
      <c r="Y8" s="265"/>
    </row>
    <row r="9" spans="1:25" x14ac:dyDescent="0.25">
      <c r="A9" s="284" t="s">
        <v>76</v>
      </c>
      <c r="B9" s="285"/>
      <c r="C9" s="285"/>
      <c r="D9" s="288">
        <v>144000</v>
      </c>
      <c r="E9" s="288"/>
      <c r="F9" s="288"/>
      <c r="G9" s="330" t="s">
        <v>168</v>
      </c>
      <c r="H9" s="331"/>
      <c r="I9" s="288">
        <v>1300000</v>
      </c>
      <c r="J9" s="288"/>
      <c r="K9" s="288"/>
      <c r="L9" s="330" t="s">
        <v>180</v>
      </c>
      <c r="M9" s="331"/>
      <c r="N9" s="288">
        <v>70000</v>
      </c>
      <c r="O9" s="288"/>
      <c r="P9" s="288">
        <v>35000</v>
      </c>
      <c r="Q9" s="288"/>
      <c r="R9" s="280"/>
      <c r="S9" s="280"/>
      <c r="T9" s="280"/>
      <c r="U9" s="280"/>
      <c r="V9" s="280"/>
      <c r="W9" s="263">
        <f t="shared" si="0"/>
        <v>1549000</v>
      </c>
      <c r="X9" s="264"/>
      <c r="Y9" s="265"/>
    </row>
    <row r="10" spans="1:25" x14ac:dyDescent="0.25">
      <c r="A10" s="284" t="s">
        <v>77</v>
      </c>
      <c r="B10" s="285"/>
      <c r="C10" s="285"/>
      <c r="D10" s="280"/>
      <c r="E10" s="280"/>
      <c r="F10" s="280"/>
      <c r="G10" s="330" t="s">
        <v>168</v>
      </c>
      <c r="H10" s="331"/>
      <c r="I10" s="288">
        <v>2500000</v>
      </c>
      <c r="J10" s="288"/>
      <c r="K10" s="288"/>
      <c r="L10" s="330" t="s">
        <v>180</v>
      </c>
      <c r="M10" s="331"/>
      <c r="N10" s="288">
        <v>90000</v>
      </c>
      <c r="O10" s="288"/>
      <c r="P10" s="288">
        <v>35000</v>
      </c>
      <c r="Q10" s="288"/>
      <c r="R10" s="280"/>
      <c r="S10" s="280"/>
      <c r="T10" s="280"/>
      <c r="U10" s="280"/>
      <c r="V10" s="280"/>
      <c r="W10" s="263">
        <f t="shared" si="0"/>
        <v>2625000</v>
      </c>
      <c r="X10" s="264"/>
      <c r="Y10" s="265"/>
    </row>
    <row r="11" spans="1:25" x14ac:dyDescent="0.25">
      <c r="A11" s="284" t="s">
        <v>78</v>
      </c>
      <c r="B11" s="285"/>
      <c r="C11" s="285"/>
      <c r="D11" s="288">
        <v>205000</v>
      </c>
      <c r="E11" s="288"/>
      <c r="F11" s="288"/>
      <c r="G11" s="330" t="s">
        <v>169</v>
      </c>
      <c r="H11" s="331"/>
      <c r="I11" s="288">
        <v>3050000</v>
      </c>
      <c r="J11" s="288"/>
      <c r="K11" s="288"/>
      <c r="L11" s="330" t="s">
        <v>180</v>
      </c>
      <c r="M11" s="331"/>
      <c r="N11" s="288">
        <v>90000</v>
      </c>
      <c r="O11" s="288"/>
      <c r="P11" s="288">
        <v>35000</v>
      </c>
      <c r="Q11" s="288"/>
      <c r="R11" s="280"/>
      <c r="S11" s="280"/>
      <c r="T11" s="280"/>
      <c r="U11" s="280"/>
      <c r="V11" s="280"/>
      <c r="W11" s="263">
        <f t="shared" si="0"/>
        <v>3380000</v>
      </c>
      <c r="X11" s="264"/>
      <c r="Y11" s="265"/>
    </row>
    <row r="12" spans="1:25" x14ac:dyDescent="0.25">
      <c r="A12" s="284" t="s">
        <v>79</v>
      </c>
      <c r="B12" s="285"/>
      <c r="C12" s="285"/>
      <c r="D12" s="288">
        <v>63000</v>
      </c>
      <c r="E12" s="288"/>
      <c r="F12" s="288"/>
      <c r="G12" s="330" t="s">
        <v>168</v>
      </c>
      <c r="H12" s="331"/>
      <c r="I12" s="288">
        <v>1150000</v>
      </c>
      <c r="J12" s="288"/>
      <c r="K12" s="288"/>
      <c r="L12" s="330" t="s">
        <v>180</v>
      </c>
      <c r="M12" s="331"/>
      <c r="N12" s="288">
        <v>70000</v>
      </c>
      <c r="O12" s="288"/>
      <c r="P12" s="288">
        <v>25000</v>
      </c>
      <c r="Q12" s="288"/>
      <c r="R12" s="280"/>
      <c r="S12" s="280"/>
      <c r="T12" s="280"/>
      <c r="U12" s="280"/>
      <c r="V12" s="280"/>
      <c r="W12" s="263">
        <f t="shared" si="0"/>
        <v>1308000</v>
      </c>
      <c r="X12" s="264"/>
      <c r="Y12" s="265"/>
    </row>
    <row r="13" spans="1:25" ht="14.45" customHeight="1" x14ac:dyDescent="0.25">
      <c r="A13" s="294" t="s">
        <v>80</v>
      </c>
      <c r="B13" s="295"/>
      <c r="C13" s="296"/>
      <c r="D13" s="280"/>
      <c r="E13" s="280"/>
      <c r="F13" s="280"/>
      <c r="G13" s="330" t="s">
        <v>168</v>
      </c>
      <c r="H13" s="331"/>
      <c r="I13" s="288">
        <v>950000</v>
      </c>
      <c r="J13" s="288"/>
      <c r="K13" s="288"/>
      <c r="L13" s="330" t="s">
        <v>180</v>
      </c>
      <c r="M13" s="331"/>
      <c r="N13" s="288">
        <v>60000</v>
      </c>
      <c r="O13" s="288"/>
      <c r="P13" s="288">
        <v>20000</v>
      </c>
      <c r="Q13" s="288"/>
      <c r="R13" s="280"/>
      <c r="S13" s="280"/>
      <c r="T13" s="280"/>
      <c r="U13" s="280"/>
      <c r="V13" s="280"/>
      <c r="W13" s="263">
        <f t="shared" si="0"/>
        <v>1030000</v>
      </c>
      <c r="X13" s="264"/>
      <c r="Y13" s="265"/>
    </row>
    <row r="14" spans="1:25" ht="24" customHeight="1" x14ac:dyDescent="0.25">
      <c r="A14" s="294" t="s">
        <v>81</v>
      </c>
      <c r="B14" s="295"/>
      <c r="C14" s="296"/>
      <c r="D14" s="280"/>
      <c r="E14" s="280"/>
      <c r="F14" s="280"/>
      <c r="G14" s="330" t="s">
        <v>170</v>
      </c>
      <c r="H14" s="331"/>
      <c r="I14" s="288">
        <v>1900000</v>
      </c>
      <c r="J14" s="288"/>
      <c r="K14" s="288"/>
      <c r="L14" s="330" t="s">
        <v>180</v>
      </c>
      <c r="M14" s="331"/>
      <c r="N14" s="288">
        <v>80000</v>
      </c>
      <c r="O14" s="288"/>
      <c r="P14" s="288">
        <v>35000</v>
      </c>
      <c r="Q14" s="288"/>
      <c r="R14" s="280"/>
      <c r="S14" s="280"/>
      <c r="T14" s="280"/>
      <c r="U14" s="280"/>
      <c r="V14" s="280"/>
      <c r="W14" s="263">
        <f t="shared" si="0"/>
        <v>2015000</v>
      </c>
      <c r="X14" s="264"/>
      <c r="Y14" s="265"/>
    </row>
    <row r="15" spans="1:25" x14ac:dyDescent="0.25">
      <c r="A15" s="284" t="s">
        <v>82</v>
      </c>
      <c r="B15" s="285"/>
      <c r="C15" s="285"/>
      <c r="D15" s="288">
        <v>573000</v>
      </c>
      <c r="E15" s="288"/>
      <c r="F15" s="288"/>
      <c r="G15" s="330" t="s">
        <v>171</v>
      </c>
      <c r="H15" s="331"/>
      <c r="I15" s="288">
        <v>16400000</v>
      </c>
      <c r="J15" s="288"/>
      <c r="K15" s="288"/>
      <c r="L15" s="330" t="s">
        <v>180</v>
      </c>
      <c r="M15" s="331"/>
      <c r="N15" s="288">
        <v>380000</v>
      </c>
      <c r="O15" s="288"/>
      <c r="P15" s="288">
        <v>120000</v>
      </c>
      <c r="Q15" s="288"/>
      <c r="R15" s="288">
        <v>110000</v>
      </c>
      <c r="S15" s="288"/>
      <c r="T15" s="280"/>
      <c r="U15" s="280"/>
      <c r="V15" s="280"/>
      <c r="W15" s="263">
        <f t="shared" si="0"/>
        <v>17583000</v>
      </c>
      <c r="X15" s="264"/>
      <c r="Y15" s="265"/>
    </row>
    <row r="16" spans="1:25" x14ac:dyDescent="0.25">
      <c r="A16" s="284" t="s">
        <v>83</v>
      </c>
      <c r="B16" s="285"/>
      <c r="C16" s="285"/>
      <c r="D16" s="280"/>
      <c r="E16" s="280"/>
      <c r="F16" s="280"/>
      <c r="G16" s="330" t="s">
        <v>168</v>
      </c>
      <c r="H16" s="331"/>
      <c r="I16" s="288">
        <v>2390000</v>
      </c>
      <c r="J16" s="288"/>
      <c r="K16" s="288"/>
      <c r="L16" s="330" t="s">
        <v>177</v>
      </c>
      <c r="M16" s="331"/>
      <c r="N16" s="288">
        <v>60000</v>
      </c>
      <c r="O16" s="288"/>
      <c r="P16" s="288">
        <v>10000</v>
      </c>
      <c r="Q16" s="288"/>
      <c r="R16" s="288">
        <v>30000</v>
      </c>
      <c r="S16" s="288"/>
      <c r="T16" s="280"/>
      <c r="U16" s="280"/>
      <c r="V16" s="280"/>
      <c r="W16" s="263">
        <f t="shared" si="0"/>
        <v>2490000</v>
      </c>
      <c r="X16" s="264"/>
      <c r="Y16" s="265"/>
    </row>
    <row r="17" spans="1:25" x14ac:dyDescent="0.25">
      <c r="A17" s="284" t="s">
        <v>84</v>
      </c>
      <c r="B17" s="285"/>
      <c r="C17" s="285"/>
      <c r="D17" s="288">
        <v>200000</v>
      </c>
      <c r="E17" s="288"/>
      <c r="F17" s="288"/>
      <c r="G17" s="330" t="s">
        <v>172</v>
      </c>
      <c r="H17" s="331"/>
      <c r="I17" s="288">
        <v>6050000</v>
      </c>
      <c r="J17" s="288"/>
      <c r="K17" s="288"/>
      <c r="L17" s="330" t="s">
        <v>180</v>
      </c>
      <c r="M17" s="331"/>
      <c r="N17" s="288">
        <v>150000</v>
      </c>
      <c r="O17" s="288"/>
      <c r="P17" s="288">
        <v>35000</v>
      </c>
      <c r="Q17" s="288"/>
      <c r="R17" s="288">
        <v>52000</v>
      </c>
      <c r="S17" s="288"/>
      <c r="T17" s="280"/>
      <c r="U17" s="280"/>
      <c r="V17" s="280"/>
      <c r="W17" s="263">
        <f t="shared" si="0"/>
        <v>6487000</v>
      </c>
      <c r="X17" s="264"/>
      <c r="Y17" s="265"/>
    </row>
    <row r="18" spans="1:25" ht="14.45" customHeight="1" x14ac:dyDescent="0.25">
      <c r="A18" s="294" t="s">
        <v>85</v>
      </c>
      <c r="B18" s="295"/>
      <c r="C18" s="296"/>
      <c r="D18" s="288">
        <v>190000</v>
      </c>
      <c r="E18" s="288"/>
      <c r="F18" s="288"/>
      <c r="G18" s="330" t="s">
        <v>172</v>
      </c>
      <c r="H18" s="331"/>
      <c r="I18" s="288">
        <v>6050000</v>
      </c>
      <c r="J18" s="288"/>
      <c r="K18" s="288"/>
      <c r="L18" s="330" t="s">
        <v>180</v>
      </c>
      <c r="M18" s="331"/>
      <c r="N18" s="288">
        <v>150000</v>
      </c>
      <c r="O18" s="288"/>
      <c r="P18" s="288">
        <v>35000</v>
      </c>
      <c r="Q18" s="288"/>
      <c r="R18" s="288">
        <v>52000</v>
      </c>
      <c r="S18" s="288"/>
      <c r="T18" s="280"/>
      <c r="U18" s="280"/>
      <c r="V18" s="280"/>
      <c r="W18" s="263">
        <f t="shared" si="0"/>
        <v>6477000</v>
      </c>
      <c r="X18" s="264"/>
      <c r="Y18" s="265"/>
    </row>
    <row r="19" spans="1:25" x14ac:dyDescent="0.25">
      <c r="A19" s="284" t="s">
        <v>86</v>
      </c>
      <c r="B19" s="285"/>
      <c r="C19" s="285"/>
      <c r="D19" s="288">
        <v>36000</v>
      </c>
      <c r="E19" s="288"/>
      <c r="F19" s="288"/>
      <c r="G19" s="330" t="s">
        <v>172</v>
      </c>
      <c r="H19" s="331"/>
      <c r="I19" s="288">
        <v>12100000</v>
      </c>
      <c r="J19" s="288"/>
      <c r="K19" s="288"/>
      <c r="L19" s="330" t="s">
        <v>180</v>
      </c>
      <c r="M19" s="331"/>
      <c r="N19" s="288">
        <v>300000</v>
      </c>
      <c r="O19" s="288"/>
      <c r="P19" s="288">
        <v>100000</v>
      </c>
      <c r="Q19" s="288"/>
      <c r="R19" s="288">
        <v>110000</v>
      </c>
      <c r="S19" s="288"/>
      <c r="T19" s="280"/>
      <c r="U19" s="280"/>
      <c r="V19" s="280"/>
      <c r="W19" s="263">
        <f t="shared" si="0"/>
        <v>12646000</v>
      </c>
      <c r="X19" s="264"/>
      <c r="Y19" s="265"/>
    </row>
    <row r="20" spans="1:25" x14ac:dyDescent="0.25">
      <c r="A20" s="284" t="s">
        <v>87</v>
      </c>
      <c r="B20" s="285"/>
      <c r="C20" s="285"/>
      <c r="D20" s="288">
        <v>248000</v>
      </c>
      <c r="E20" s="288"/>
      <c r="F20" s="288"/>
      <c r="G20" s="330" t="s">
        <v>173</v>
      </c>
      <c r="H20" s="331"/>
      <c r="I20" s="288">
        <v>4840000</v>
      </c>
      <c r="J20" s="288"/>
      <c r="K20" s="288"/>
      <c r="L20" s="330" t="s">
        <v>180</v>
      </c>
      <c r="M20" s="331"/>
      <c r="N20" s="288">
        <v>120000</v>
      </c>
      <c r="O20" s="288"/>
      <c r="P20" s="288">
        <v>35000</v>
      </c>
      <c r="Q20" s="288"/>
      <c r="R20" s="288">
        <v>80000</v>
      </c>
      <c r="S20" s="288"/>
      <c r="T20" s="280"/>
      <c r="U20" s="280"/>
      <c r="V20" s="280"/>
      <c r="W20" s="263">
        <f t="shared" si="0"/>
        <v>5323000</v>
      </c>
      <c r="X20" s="264"/>
      <c r="Y20" s="265"/>
    </row>
    <row r="21" spans="1:25" x14ac:dyDescent="0.25">
      <c r="A21" s="284" t="s">
        <v>88</v>
      </c>
      <c r="B21" s="285"/>
      <c r="C21" s="285"/>
      <c r="D21" s="288">
        <v>308000</v>
      </c>
      <c r="E21" s="288"/>
      <c r="F21" s="288"/>
      <c r="G21" s="330" t="s">
        <v>169</v>
      </c>
      <c r="H21" s="331"/>
      <c r="I21" s="288">
        <v>1815000</v>
      </c>
      <c r="J21" s="288"/>
      <c r="K21" s="288"/>
      <c r="L21" s="330" t="s">
        <v>180</v>
      </c>
      <c r="M21" s="331"/>
      <c r="N21" s="288">
        <v>75000</v>
      </c>
      <c r="O21" s="288"/>
      <c r="P21" s="288">
        <v>20000</v>
      </c>
      <c r="Q21" s="288"/>
      <c r="R21" s="280"/>
      <c r="S21" s="280"/>
      <c r="T21" s="280"/>
      <c r="U21" s="280"/>
      <c r="V21" s="280"/>
      <c r="W21" s="263">
        <f t="shared" si="0"/>
        <v>2218000</v>
      </c>
      <c r="X21" s="264"/>
      <c r="Y21" s="265"/>
    </row>
    <row r="22" spans="1:25" x14ac:dyDescent="0.25">
      <c r="A22" s="370" t="s">
        <v>89</v>
      </c>
      <c r="B22" s="371"/>
      <c r="C22" s="371"/>
      <c r="D22" s="280"/>
      <c r="E22" s="280"/>
      <c r="F22" s="280"/>
      <c r="G22" s="330" t="s">
        <v>169</v>
      </c>
      <c r="H22" s="331"/>
      <c r="I22" s="288">
        <v>4250000</v>
      </c>
      <c r="J22" s="288"/>
      <c r="K22" s="288"/>
      <c r="L22" s="330" t="s">
        <v>180</v>
      </c>
      <c r="M22" s="331"/>
      <c r="N22" s="288">
        <v>120000</v>
      </c>
      <c r="O22" s="288"/>
      <c r="P22" s="288">
        <v>35000</v>
      </c>
      <c r="Q22" s="288"/>
      <c r="R22" s="288">
        <v>80000</v>
      </c>
      <c r="S22" s="288"/>
      <c r="T22" s="280"/>
      <c r="U22" s="280"/>
      <c r="V22" s="280"/>
      <c r="W22" s="263">
        <f t="shared" ref="W22:W28" si="1">SUM(D22:V22)</f>
        <v>4485000</v>
      </c>
      <c r="X22" s="264"/>
      <c r="Y22" s="265"/>
    </row>
    <row r="23" spans="1:25" x14ac:dyDescent="0.25">
      <c r="A23" s="284" t="s">
        <v>90</v>
      </c>
      <c r="B23" s="285"/>
      <c r="C23" s="285"/>
      <c r="D23" s="288">
        <v>200000</v>
      </c>
      <c r="E23" s="288"/>
      <c r="F23" s="288"/>
      <c r="G23" s="330" t="s">
        <v>169</v>
      </c>
      <c r="H23" s="331"/>
      <c r="I23" s="288">
        <v>3100000</v>
      </c>
      <c r="J23" s="288"/>
      <c r="K23" s="288"/>
      <c r="L23" s="330" t="s">
        <v>180</v>
      </c>
      <c r="M23" s="331"/>
      <c r="N23" s="288">
        <v>90000</v>
      </c>
      <c r="O23" s="288"/>
      <c r="P23" s="288">
        <v>30000</v>
      </c>
      <c r="Q23" s="288"/>
      <c r="R23" s="280"/>
      <c r="S23" s="280"/>
      <c r="T23" s="280"/>
      <c r="U23" s="280"/>
      <c r="V23" s="280"/>
      <c r="W23" s="263">
        <f t="shared" si="1"/>
        <v>3420000</v>
      </c>
      <c r="X23" s="264"/>
      <c r="Y23" s="265"/>
    </row>
    <row r="24" spans="1:25" x14ac:dyDescent="0.25">
      <c r="A24" s="284" t="s">
        <v>91</v>
      </c>
      <c r="B24" s="285"/>
      <c r="C24" s="285"/>
      <c r="D24" s="288">
        <v>334000</v>
      </c>
      <c r="E24" s="288"/>
      <c r="F24" s="288"/>
      <c r="G24" s="330" t="s">
        <v>168</v>
      </c>
      <c r="H24" s="331"/>
      <c r="I24" s="288">
        <v>2200000</v>
      </c>
      <c r="J24" s="288"/>
      <c r="K24" s="288"/>
      <c r="L24" s="330" t="s">
        <v>180</v>
      </c>
      <c r="M24" s="331"/>
      <c r="N24" s="288">
        <v>80000</v>
      </c>
      <c r="O24" s="288"/>
      <c r="P24" s="288">
        <v>25000</v>
      </c>
      <c r="Q24" s="288"/>
      <c r="R24" s="280"/>
      <c r="S24" s="280"/>
      <c r="T24" s="280"/>
      <c r="U24" s="280"/>
      <c r="V24" s="280"/>
      <c r="W24" s="263">
        <f t="shared" si="1"/>
        <v>2639000</v>
      </c>
      <c r="X24" s="264"/>
      <c r="Y24" s="265"/>
    </row>
    <row r="25" spans="1:25" x14ac:dyDescent="0.25">
      <c r="A25" s="284" t="s">
        <v>92</v>
      </c>
      <c r="B25" s="285"/>
      <c r="C25" s="285"/>
      <c r="D25" s="288">
        <v>95000</v>
      </c>
      <c r="E25" s="288"/>
      <c r="F25" s="288"/>
      <c r="G25" s="330" t="s">
        <v>174</v>
      </c>
      <c r="H25" s="331"/>
      <c r="I25" s="288">
        <v>850000</v>
      </c>
      <c r="J25" s="288"/>
      <c r="K25" s="288"/>
      <c r="L25" s="330" t="s">
        <v>180</v>
      </c>
      <c r="M25" s="331"/>
      <c r="N25" s="288">
        <v>70000</v>
      </c>
      <c r="O25" s="288"/>
      <c r="P25" s="288">
        <v>25000</v>
      </c>
      <c r="Q25" s="288"/>
      <c r="R25" s="280"/>
      <c r="S25" s="280"/>
      <c r="T25" s="280"/>
      <c r="U25" s="280"/>
      <c r="V25" s="280"/>
      <c r="W25" s="263">
        <f t="shared" si="1"/>
        <v>1040000</v>
      </c>
      <c r="X25" s="264"/>
      <c r="Y25" s="265"/>
    </row>
    <row r="26" spans="1:25" x14ac:dyDescent="0.25">
      <c r="A26" s="284" t="s">
        <v>93</v>
      </c>
      <c r="B26" s="285"/>
      <c r="C26" s="285"/>
      <c r="D26" s="288">
        <v>329000</v>
      </c>
      <c r="E26" s="288"/>
      <c r="F26" s="288"/>
      <c r="G26" s="330" t="s">
        <v>172</v>
      </c>
      <c r="H26" s="331"/>
      <c r="I26" s="288">
        <v>6050000</v>
      </c>
      <c r="J26" s="288"/>
      <c r="K26" s="288"/>
      <c r="L26" s="330" t="s">
        <v>180</v>
      </c>
      <c r="M26" s="331"/>
      <c r="N26" s="288">
        <v>150000</v>
      </c>
      <c r="O26" s="288"/>
      <c r="P26" s="288">
        <v>35000</v>
      </c>
      <c r="Q26" s="288"/>
      <c r="R26" s="288">
        <v>110000</v>
      </c>
      <c r="S26" s="288"/>
      <c r="T26" s="280"/>
      <c r="U26" s="280"/>
      <c r="V26" s="280"/>
      <c r="W26" s="263">
        <f t="shared" si="1"/>
        <v>6674000</v>
      </c>
      <c r="X26" s="264"/>
      <c r="Y26" s="265"/>
    </row>
    <row r="27" spans="1:25" x14ac:dyDescent="0.25">
      <c r="A27" s="281" t="s">
        <v>94</v>
      </c>
      <c r="B27" s="282"/>
      <c r="C27" s="282"/>
      <c r="D27" s="288">
        <v>30000</v>
      </c>
      <c r="E27" s="288"/>
      <c r="F27" s="288"/>
      <c r="G27" s="330" t="s">
        <v>169</v>
      </c>
      <c r="H27" s="331"/>
      <c r="I27" s="369">
        <v>1210000</v>
      </c>
      <c r="J27" s="369"/>
      <c r="K27" s="369"/>
      <c r="L27" s="330" t="s">
        <v>180</v>
      </c>
      <c r="M27" s="331"/>
      <c r="N27" s="288">
        <v>60000</v>
      </c>
      <c r="O27" s="288"/>
      <c r="P27" s="288">
        <v>25000</v>
      </c>
      <c r="Q27" s="288"/>
      <c r="R27" s="280"/>
      <c r="S27" s="280"/>
      <c r="T27" s="280"/>
      <c r="U27" s="280"/>
      <c r="V27" s="280"/>
      <c r="W27" s="263">
        <f t="shared" si="1"/>
        <v>1325000</v>
      </c>
      <c r="X27" s="264"/>
      <c r="Y27" s="265"/>
    </row>
    <row r="28" spans="1:25" x14ac:dyDescent="0.25">
      <c r="A28" s="317" t="s">
        <v>164</v>
      </c>
      <c r="B28" s="318"/>
      <c r="C28" s="319"/>
      <c r="D28" s="320"/>
      <c r="E28" s="321"/>
      <c r="F28" s="322"/>
      <c r="G28" s="320"/>
      <c r="H28" s="322"/>
      <c r="I28" s="320"/>
      <c r="J28" s="321"/>
      <c r="K28" s="322"/>
      <c r="L28" s="330" t="s">
        <v>181</v>
      </c>
      <c r="M28" s="331"/>
      <c r="N28" s="320"/>
      <c r="O28" s="322"/>
      <c r="P28" s="338">
        <v>18000</v>
      </c>
      <c r="Q28" s="339"/>
      <c r="R28" s="320"/>
      <c r="S28" s="322"/>
      <c r="T28" s="320"/>
      <c r="U28" s="321"/>
      <c r="V28" s="322"/>
      <c r="W28" s="263">
        <f t="shared" si="1"/>
        <v>18000</v>
      </c>
      <c r="X28" s="264"/>
      <c r="Y28" s="265"/>
    </row>
    <row r="29" spans="1:25" x14ac:dyDescent="0.25">
      <c r="A29" s="284" t="s">
        <v>95</v>
      </c>
      <c r="B29" s="285"/>
      <c r="C29" s="285"/>
      <c r="D29" s="368">
        <v>400000</v>
      </c>
      <c r="E29" s="368"/>
      <c r="F29" s="368"/>
      <c r="G29" s="330" t="s">
        <v>175</v>
      </c>
      <c r="H29" s="331"/>
      <c r="I29" s="280"/>
      <c r="J29" s="280"/>
      <c r="K29" s="280"/>
      <c r="L29" s="320"/>
      <c r="M29" s="322"/>
      <c r="N29" s="280"/>
      <c r="O29" s="280"/>
      <c r="P29" s="280"/>
      <c r="Q29" s="280"/>
      <c r="R29" s="280"/>
      <c r="S29" s="280"/>
      <c r="T29" s="280"/>
      <c r="U29" s="280"/>
      <c r="V29" s="280"/>
      <c r="W29" s="263">
        <f t="shared" ref="W29:W60" si="2">SUM(D29:V29)</f>
        <v>400000</v>
      </c>
      <c r="X29" s="264"/>
      <c r="Y29" s="265"/>
    </row>
    <row r="30" spans="1:25" x14ac:dyDescent="0.25">
      <c r="A30" s="284" t="s">
        <v>96</v>
      </c>
      <c r="B30" s="285"/>
      <c r="C30" s="285"/>
      <c r="D30" s="288">
        <v>270000</v>
      </c>
      <c r="E30" s="288"/>
      <c r="F30" s="288"/>
      <c r="G30" s="330" t="s">
        <v>175</v>
      </c>
      <c r="H30" s="331"/>
      <c r="I30" s="280"/>
      <c r="J30" s="280"/>
      <c r="K30" s="280"/>
      <c r="L30" s="320"/>
      <c r="M30" s="322"/>
      <c r="N30" s="280"/>
      <c r="O30" s="280"/>
      <c r="P30" s="280"/>
      <c r="Q30" s="280"/>
      <c r="R30" s="280"/>
      <c r="S30" s="280"/>
      <c r="T30" s="280"/>
      <c r="U30" s="280"/>
      <c r="V30" s="280"/>
      <c r="W30" s="263">
        <f t="shared" si="2"/>
        <v>270000</v>
      </c>
      <c r="X30" s="264"/>
      <c r="Y30" s="265"/>
    </row>
    <row r="31" spans="1:25" x14ac:dyDescent="0.25">
      <c r="A31" s="284" t="s">
        <v>97</v>
      </c>
      <c r="B31" s="285"/>
      <c r="C31" s="285"/>
      <c r="D31" s="364">
        <v>393000</v>
      </c>
      <c r="E31" s="364"/>
      <c r="F31" s="364"/>
      <c r="G31" s="330" t="s">
        <v>175</v>
      </c>
      <c r="H31" s="331"/>
      <c r="I31" s="361"/>
      <c r="J31" s="361"/>
      <c r="K31" s="361"/>
      <c r="L31" s="320"/>
      <c r="M31" s="322"/>
      <c r="N31" s="361"/>
      <c r="O31" s="361"/>
      <c r="P31" s="361"/>
      <c r="Q31" s="361"/>
      <c r="R31" s="361"/>
      <c r="S31" s="361"/>
      <c r="T31" s="361"/>
      <c r="U31" s="361"/>
      <c r="V31" s="361"/>
      <c r="W31" s="335">
        <f t="shared" si="2"/>
        <v>393000</v>
      </c>
      <c r="X31" s="336"/>
      <c r="Y31" s="337"/>
    </row>
    <row r="32" spans="1:25" x14ac:dyDescent="0.25">
      <c r="A32" s="284" t="s">
        <v>98</v>
      </c>
      <c r="B32" s="285"/>
      <c r="C32" s="285"/>
      <c r="D32" s="364">
        <v>481000</v>
      </c>
      <c r="E32" s="364"/>
      <c r="F32" s="364"/>
      <c r="G32" s="330" t="s">
        <v>175</v>
      </c>
      <c r="H32" s="331"/>
      <c r="I32" s="361"/>
      <c r="J32" s="361"/>
      <c r="K32" s="361"/>
      <c r="L32" s="320"/>
      <c r="M32" s="322"/>
      <c r="N32" s="361"/>
      <c r="O32" s="361"/>
      <c r="P32" s="361"/>
      <c r="Q32" s="361"/>
      <c r="R32" s="361"/>
      <c r="S32" s="361"/>
      <c r="T32" s="361"/>
      <c r="U32" s="361"/>
      <c r="V32" s="361"/>
      <c r="W32" s="335">
        <f t="shared" si="2"/>
        <v>481000</v>
      </c>
      <c r="X32" s="336"/>
      <c r="Y32" s="337"/>
    </row>
    <row r="33" spans="1:25" x14ac:dyDescent="0.25">
      <c r="A33" s="317" t="s">
        <v>99</v>
      </c>
      <c r="B33" s="318"/>
      <c r="C33" s="319"/>
      <c r="D33" s="344">
        <v>486000</v>
      </c>
      <c r="E33" s="345"/>
      <c r="F33" s="346"/>
      <c r="G33" s="330" t="s">
        <v>175</v>
      </c>
      <c r="H33" s="331"/>
      <c r="I33" s="341"/>
      <c r="J33" s="353"/>
      <c r="K33" s="342"/>
      <c r="L33" s="320"/>
      <c r="M33" s="322"/>
      <c r="N33" s="341"/>
      <c r="O33" s="342"/>
      <c r="P33" s="341"/>
      <c r="Q33" s="342"/>
      <c r="R33" s="320"/>
      <c r="S33" s="322"/>
      <c r="T33" s="320"/>
      <c r="U33" s="321"/>
      <c r="V33" s="322"/>
      <c r="W33" s="263">
        <f>SUM(D33:V33)</f>
        <v>486000</v>
      </c>
      <c r="X33" s="264"/>
      <c r="Y33" s="265"/>
    </row>
    <row r="34" spans="1:25" x14ac:dyDescent="0.25">
      <c r="A34" s="317" t="s">
        <v>100</v>
      </c>
      <c r="B34" s="318"/>
      <c r="C34" s="319"/>
      <c r="D34" s="344">
        <v>450000</v>
      </c>
      <c r="E34" s="345"/>
      <c r="F34" s="346"/>
      <c r="G34" s="330" t="s">
        <v>175</v>
      </c>
      <c r="H34" s="331"/>
      <c r="I34" s="341"/>
      <c r="J34" s="353"/>
      <c r="K34" s="342"/>
      <c r="L34" s="320"/>
      <c r="M34" s="322"/>
      <c r="N34" s="341"/>
      <c r="O34" s="342"/>
      <c r="P34" s="341"/>
      <c r="Q34" s="342"/>
      <c r="R34" s="320"/>
      <c r="S34" s="322"/>
      <c r="T34" s="320"/>
      <c r="U34" s="321"/>
      <c r="V34" s="322"/>
      <c r="W34" s="263">
        <f t="shared" ref="W34:W38" si="3">SUM(D34:V34)</f>
        <v>450000</v>
      </c>
      <c r="X34" s="264"/>
      <c r="Y34" s="265"/>
    </row>
    <row r="35" spans="1:25" x14ac:dyDescent="0.25">
      <c r="A35" s="317" t="s">
        <v>101</v>
      </c>
      <c r="B35" s="318"/>
      <c r="C35" s="319"/>
      <c r="D35" s="344">
        <v>250000</v>
      </c>
      <c r="E35" s="345"/>
      <c r="F35" s="346"/>
      <c r="G35" s="330" t="s">
        <v>175</v>
      </c>
      <c r="H35" s="331"/>
      <c r="I35" s="341"/>
      <c r="J35" s="353"/>
      <c r="K35" s="342"/>
      <c r="L35" s="320"/>
      <c r="M35" s="322"/>
      <c r="N35" s="341"/>
      <c r="O35" s="342"/>
      <c r="P35" s="341"/>
      <c r="Q35" s="342"/>
      <c r="R35" s="320"/>
      <c r="S35" s="322"/>
      <c r="T35" s="320"/>
      <c r="U35" s="321"/>
      <c r="V35" s="322"/>
      <c r="W35" s="263">
        <f t="shared" si="3"/>
        <v>250000</v>
      </c>
      <c r="X35" s="264"/>
      <c r="Y35" s="265"/>
    </row>
    <row r="36" spans="1:25" x14ac:dyDescent="0.25">
      <c r="A36" s="317" t="s">
        <v>102</v>
      </c>
      <c r="B36" s="318"/>
      <c r="C36" s="319"/>
      <c r="D36" s="350">
        <v>200000</v>
      </c>
      <c r="E36" s="351"/>
      <c r="F36" s="352"/>
      <c r="G36" s="330" t="s">
        <v>175</v>
      </c>
      <c r="H36" s="331"/>
      <c r="I36" s="365"/>
      <c r="J36" s="366"/>
      <c r="K36" s="367"/>
      <c r="L36" s="320"/>
      <c r="M36" s="322"/>
      <c r="N36" s="341"/>
      <c r="O36" s="342"/>
      <c r="P36" s="341"/>
      <c r="Q36" s="342"/>
      <c r="R36" s="320"/>
      <c r="S36" s="322"/>
      <c r="T36" s="320"/>
      <c r="U36" s="321"/>
      <c r="V36" s="322"/>
      <c r="W36" s="263">
        <f t="shared" si="3"/>
        <v>200000</v>
      </c>
      <c r="X36" s="264"/>
      <c r="Y36" s="265"/>
    </row>
    <row r="37" spans="1:25" x14ac:dyDescent="0.25">
      <c r="A37" s="317" t="s">
        <v>103</v>
      </c>
      <c r="B37" s="318"/>
      <c r="C37" s="318"/>
      <c r="D37" s="347">
        <v>300000</v>
      </c>
      <c r="E37" s="348"/>
      <c r="F37" s="349"/>
      <c r="G37" s="330" t="s">
        <v>175</v>
      </c>
      <c r="H37" s="334"/>
      <c r="I37" s="361"/>
      <c r="J37" s="361"/>
      <c r="K37" s="361"/>
      <c r="L37" s="320"/>
      <c r="M37" s="322"/>
      <c r="N37" s="341"/>
      <c r="O37" s="342"/>
      <c r="P37" s="341"/>
      <c r="Q37" s="342"/>
      <c r="R37" s="320"/>
      <c r="S37" s="322"/>
      <c r="T37" s="320"/>
      <c r="U37" s="321"/>
      <c r="V37" s="322"/>
      <c r="W37" s="335">
        <f t="shared" si="3"/>
        <v>300000</v>
      </c>
      <c r="X37" s="336"/>
      <c r="Y37" s="337"/>
    </row>
    <row r="38" spans="1:25" x14ac:dyDescent="0.25">
      <c r="A38" s="317" t="s">
        <v>104</v>
      </c>
      <c r="B38" s="318"/>
      <c r="C38" s="318"/>
      <c r="D38" s="347">
        <v>150000</v>
      </c>
      <c r="E38" s="348"/>
      <c r="F38" s="349"/>
      <c r="G38" s="330" t="s">
        <v>175</v>
      </c>
      <c r="H38" s="334"/>
      <c r="I38" s="343"/>
      <c r="J38" s="343"/>
      <c r="K38" s="343"/>
      <c r="L38" s="326"/>
      <c r="M38" s="327"/>
      <c r="N38" s="341"/>
      <c r="O38" s="342"/>
      <c r="P38" s="341"/>
      <c r="Q38" s="342"/>
      <c r="R38" s="320"/>
      <c r="S38" s="322"/>
      <c r="T38" s="320"/>
      <c r="U38" s="321"/>
      <c r="V38" s="322"/>
      <c r="W38" s="335">
        <f t="shared" si="3"/>
        <v>150000</v>
      </c>
      <c r="X38" s="336"/>
      <c r="Y38" s="337"/>
    </row>
    <row r="39" spans="1:25" x14ac:dyDescent="0.25">
      <c r="A39" s="284" t="s">
        <v>105</v>
      </c>
      <c r="B39" s="285"/>
      <c r="C39" s="285"/>
      <c r="D39" s="362">
        <v>150000</v>
      </c>
      <c r="E39" s="362"/>
      <c r="F39" s="362"/>
      <c r="G39" s="330" t="s">
        <v>175</v>
      </c>
      <c r="H39" s="331"/>
      <c r="I39" s="363"/>
      <c r="J39" s="363"/>
      <c r="K39" s="363"/>
      <c r="L39" s="320"/>
      <c r="M39" s="322"/>
      <c r="N39" s="361"/>
      <c r="O39" s="361"/>
      <c r="P39" s="361"/>
      <c r="Q39" s="361"/>
      <c r="R39" s="361"/>
      <c r="S39" s="361"/>
      <c r="T39" s="361"/>
      <c r="U39" s="361"/>
      <c r="V39" s="361"/>
      <c r="W39" s="335">
        <f t="shared" si="2"/>
        <v>150000</v>
      </c>
      <c r="X39" s="336"/>
      <c r="Y39" s="337"/>
    </row>
    <row r="40" spans="1:25" x14ac:dyDescent="0.25">
      <c r="A40" s="317" t="s">
        <v>106</v>
      </c>
      <c r="B40" s="318"/>
      <c r="C40" s="319"/>
      <c r="D40" s="344">
        <v>100000</v>
      </c>
      <c r="E40" s="345"/>
      <c r="F40" s="346"/>
      <c r="G40" s="330" t="s">
        <v>175</v>
      </c>
      <c r="H40" s="331"/>
      <c r="I40" s="341"/>
      <c r="J40" s="353"/>
      <c r="K40" s="342"/>
      <c r="L40" s="320"/>
      <c r="M40" s="322"/>
      <c r="N40" s="341"/>
      <c r="O40" s="342"/>
      <c r="P40" s="341"/>
      <c r="Q40" s="342"/>
      <c r="R40" s="341"/>
      <c r="S40" s="342"/>
      <c r="T40" s="341"/>
      <c r="U40" s="353"/>
      <c r="V40" s="342"/>
      <c r="W40" s="335">
        <f t="shared" si="2"/>
        <v>100000</v>
      </c>
      <c r="X40" s="336"/>
      <c r="Y40" s="337"/>
    </row>
    <row r="41" spans="1:25" x14ac:dyDescent="0.25">
      <c r="A41" s="317" t="s">
        <v>107</v>
      </c>
      <c r="B41" s="318"/>
      <c r="C41" s="319"/>
      <c r="D41" s="338">
        <v>450000</v>
      </c>
      <c r="E41" s="340"/>
      <c r="F41" s="339"/>
      <c r="G41" s="330" t="s">
        <v>175</v>
      </c>
      <c r="H41" s="331"/>
      <c r="I41" s="320"/>
      <c r="J41" s="321"/>
      <c r="K41" s="322"/>
      <c r="L41" s="320"/>
      <c r="M41" s="322"/>
      <c r="N41" s="3"/>
      <c r="O41" s="5"/>
      <c r="P41" s="3"/>
      <c r="Q41" s="5"/>
      <c r="R41" s="3"/>
      <c r="S41" s="5"/>
      <c r="T41" s="3"/>
      <c r="U41" s="4"/>
      <c r="V41" s="5"/>
      <c r="W41" s="335">
        <f t="shared" ref="W41:W55" si="4">SUM(D41:V41)</f>
        <v>450000</v>
      </c>
      <c r="X41" s="336"/>
      <c r="Y41" s="337"/>
    </row>
    <row r="42" spans="1:25" x14ac:dyDescent="0.25">
      <c r="A42" s="317" t="s">
        <v>108</v>
      </c>
      <c r="B42" s="318"/>
      <c r="C42" s="319"/>
      <c r="D42" s="338">
        <v>150000</v>
      </c>
      <c r="E42" s="340"/>
      <c r="F42" s="339"/>
      <c r="G42" s="330" t="s">
        <v>175</v>
      </c>
      <c r="H42" s="331"/>
      <c r="I42" s="320"/>
      <c r="J42" s="321"/>
      <c r="K42" s="322"/>
      <c r="L42" s="320"/>
      <c r="M42" s="322"/>
      <c r="N42" s="3"/>
      <c r="O42" s="5"/>
      <c r="P42" s="3"/>
      <c r="Q42" s="5"/>
      <c r="R42" s="3"/>
      <c r="S42" s="5"/>
      <c r="T42" s="3"/>
      <c r="U42" s="4"/>
      <c r="V42" s="5"/>
      <c r="W42" s="335">
        <f t="shared" si="4"/>
        <v>150000</v>
      </c>
      <c r="X42" s="336"/>
      <c r="Y42" s="337"/>
    </row>
    <row r="43" spans="1:25" x14ac:dyDescent="0.25">
      <c r="A43" s="317" t="s">
        <v>109</v>
      </c>
      <c r="B43" s="318"/>
      <c r="C43" s="319"/>
      <c r="D43" s="338">
        <v>490000</v>
      </c>
      <c r="E43" s="340"/>
      <c r="F43" s="339"/>
      <c r="G43" s="330" t="s">
        <v>175</v>
      </c>
      <c r="H43" s="331"/>
      <c r="I43" s="320"/>
      <c r="J43" s="321"/>
      <c r="K43" s="322"/>
      <c r="L43" s="320"/>
      <c r="M43" s="322"/>
      <c r="N43" s="3"/>
      <c r="O43" s="5"/>
      <c r="P43" s="3"/>
      <c r="Q43" s="5"/>
      <c r="R43" s="3"/>
      <c r="S43" s="5"/>
      <c r="T43" s="3"/>
      <c r="U43" s="4"/>
      <c r="V43" s="5"/>
      <c r="W43" s="335">
        <f t="shared" si="4"/>
        <v>490000</v>
      </c>
      <c r="X43" s="336"/>
      <c r="Y43" s="337"/>
    </row>
    <row r="44" spans="1:25" ht="24" customHeight="1" x14ac:dyDescent="0.25">
      <c r="A44" s="294" t="s">
        <v>110</v>
      </c>
      <c r="B44" s="295"/>
      <c r="C44" s="296"/>
      <c r="D44" s="338">
        <v>400000</v>
      </c>
      <c r="E44" s="340"/>
      <c r="F44" s="339"/>
      <c r="G44" s="330" t="s">
        <v>175</v>
      </c>
      <c r="H44" s="331"/>
      <c r="I44" s="320"/>
      <c r="J44" s="321"/>
      <c r="K44" s="322"/>
      <c r="L44" s="320"/>
      <c r="M44" s="322"/>
      <c r="N44" s="3"/>
      <c r="O44" s="5"/>
      <c r="P44" s="3"/>
      <c r="Q44" s="5"/>
      <c r="R44" s="3"/>
      <c r="S44" s="5"/>
      <c r="T44" s="3"/>
      <c r="U44" s="4"/>
      <c r="V44" s="5"/>
      <c r="W44" s="335">
        <f t="shared" si="4"/>
        <v>400000</v>
      </c>
      <c r="X44" s="336"/>
      <c r="Y44" s="337"/>
    </row>
    <row r="45" spans="1:25" x14ac:dyDescent="0.25">
      <c r="A45" s="317" t="s">
        <v>111</v>
      </c>
      <c r="B45" s="318"/>
      <c r="C45" s="319"/>
      <c r="D45" s="338">
        <v>300000</v>
      </c>
      <c r="E45" s="340"/>
      <c r="F45" s="339"/>
      <c r="G45" s="330" t="s">
        <v>175</v>
      </c>
      <c r="H45" s="331"/>
      <c r="I45" s="320"/>
      <c r="J45" s="321"/>
      <c r="K45" s="322"/>
      <c r="L45" s="320"/>
      <c r="M45" s="322"/>
      <c r="N45" s="3"/>
      <c r="O45" s="5"/>
      <c r="P45" s="3"/>
      <c r="Q45" s="5"/>
      <c r="R45" s="3"/>
      <c r="S45" s="5"/>
      <c r="T45" s="3"/>
      <c r="U45" s="4"/>
      <c r="V45" s="5"/>
      <c r="W45" s="335">
        <f t="shared" si="4"/>
        <v>300000</v>
      </c>
      <c r="X45" s="336"/>
      <c r="Y45" s="337"/>
    </row>
    <row r="46" spans="1:25" x14ac:dyDescent="0.25">
      <c r="A46" s="317" t="s">
        <v>112</v>
      </c>
      <c r="B46" s="318"/>
      <c r="C46" s="319"/>
      <c r="D46" s="338">
        <v>220000</v>
      </c>
      <c r="E46" s="340"/>
      <c r="F46" s="339"/>
      <c r="G46" s="330" t="s">
        <v>175</v>
      </c>
      <c r="H46" s="331"/>
      <c r="I46" s="320"/>
      <c r="J46" s="321"/>
      <c r="K46" s="322"/>
      <c r="L46" s="320"/>
      <c r="M46" s="322"/>
      <c r="N46" s="3"/>
      <c r="O46" s="5"/>
      <c r="P46" s="3"/>
      <c r="Q46" s="5"/>
      <c r="R46" s="3"/>
      <c r="S46" s="5"/>
      <c r="T46" s="3"/>
      <c r="U46" s="4"/>
      <c r="V46" s="5"/>
      <c r="W46" s="335">
        <f t="shared" si="4"/>
        <v>220000</v>
      </c>
      <c r="X46" s="336"/>
      <c r="Y46" s="337"/>
    </row>
    <row r="47" spans="1:25" ht="24" customHeight="1" x14ac:dyDescent="0.25">
      <c r="A47" s="294" t="s">
        <v>113</v>
      </c>
      <c r="B47" s="295"/>
      <c r="C47" s="296"/>
      <c r="D47" s="338">
        <v>220000</v>
      </c>
      <c r="E47" s="340"/>
      <c r="F47" s="339"/>
      <c r="G47" s="330" t="s">
        <v>175</v>
      </c>
      <c r="H47" s="331"/>
      <c r="I47" s="320"/>
      <c r="J47" s="321"/>
      <c r="K47" s="322"/>
      <c r="L47" s="320"/>
      <c r="M47" s="322"/>
      <c r="N47" s="3"/>
      <c r="O47" s="5"/>
      <c r="P47" s="3"/>
      <c r="Q47" s="5"/>
      <c r="R47" s="3"/>
      <c r="S47" s="5"/>
      <c r="T47" s="3"/>
      <c r="U47" s="4"/>
      <c r="V47" s="5"/>
      <c r="W47" s="335">
        <f t="shared" si="4"/>
        <v>220000</v>
      </c>
      <c r="X47" s="336"/>
      <c r="Y47" s="337"/>
    </row>
    <row r="48" spans="1:25" x14ac:dyDescent="0.25">
      <c r="A48" s="317" t="s">
        <v>114</v>
      </c>
      <c r="B48" s="318"/>
      <c r="C48" s="319"/>
      <c r="D48" s="338">
        <v>100000</v>
      </c>
      <c r="E48" s="340"/>
      <c r="F48" s="339"/>
      <c r="G48" s="330" t="s">
        <v>175</v>
      </c>
      <c r="H48" s="331"/>
      <c r="I48" s="320"/>
      <c r="J48" s="321"/>
      <c r="K48" s="322"/>
      <c r="L48" s="320"/>
      <c r="M48" s="322"/>
      <c r="N48" s="3"/>
      <c r="O48" s="5"/>
      <c r="P48" s="3"/>
      <c r="Q48" s="5"/>
      <c r="R48" s="3"/>
      <c r="S48" s="5"/>
      <c r="T48" s="3"/>
      <c r="U48" s="4"/>
      <c r="V48" s="5"/>
      <c r="W48" s="335">
        <f t="shared" si="4"/>
        <v>100000</v>
      </c>
      <c r="X48" s="336"/>
      <c r="Y48" s="337"/>
    </row>
    <row r="49" spans="1:25" x14ac:dyDescent="0.25">
      <c r="A49" s="317" t="s">
        <v>115</v>
      </c>
      <c r="B49" s="318"/>
      <c r="C49" s="319"/>
      <c r="D49" s="338">
        <v>400000</v>
      </c>
      <c r="E49" s="340"/>
      <c r="F49" s="339"/>
      <c r="G49" s="330" t="s">
        <v>175</v>
      </c>
      <c r="H49" s="331"/>
      <c r="I49" s="3"/>
      <c r="J49" s="4"/>
      <c r="K49" s="5"/>
      <c r="L49" s="320"/>
      <c r="M49" s="322"/>
      <c r="N49" s="3"/>
      <c r="O49" s="5"/>
      <c r="P49" s="3"/>
      <c r="Q49" s="5"/>
      <c r="R49" s="3"/>
      <c r="S49" s="5"/>
      <c r="T49" s="3"/>
      <c r="U49" s="4"/>
      <c r="V49" s="5"/>
      <c r="W49" s="335">
        <f t="shared" si="4"/>
        <v>400000</v>
      </c>
      <c r="X49" s="336"/>
      <c r="Y49" s="337"/>
    </row>
    <row r="50" spans="1:25" x14ac:dyDescent="0.25">
      <c r="A50" s="317" t="s">
        <v>116</v>
      </c>
      <c r="B50" s="318"/>
      <c r="C50" s="319"/>
      <c r="D50" s="338">
        <v>100000</v>
      </c>
      <c r="E50" s="340"/>
      <c r="F50" s="339"/>
      <c r="G50" s="330" t="s">
        <v>175</v>
      </c>
      <c r="H50" s="331"/>
      <c r="I50" s="3"/>
      <c r="J50" s="4"/>
      <c r="K50" s="5"/>
      <c r="L50" s="320"/>
      <c r="M50" s="322"/>
      <c r="N50" s="3"/>
      <c r="O50" s="5"/>
      <c r="P50" s="3"/>
      <c r="Q50" s="5"/>
      <c r="R50" s="3"/>
      <c r="S50" s="5"/>
      <c r="T50" s="3"/>
      <c r="U50" s="4"/>
      <c r="V50" s="5"/>
      <c r="W50" s="335">
        <f t="shared" si="4"/>
        <v>100000</v>
      </c>
      <c r="X50" s="336"/>
      <c r="Y50" s="337"/>
    </row>
    <row r="51" spans="1:25" x14ac:dyDescent="0.25">
      <c r="A51" s="317" t="s">
        <v>117</v>
      </c>
      <c r="B51" s="318"/>
      <c r="C51" s="319"/>
      <c r="D51" s="338">
        <v>100000</v>
      </c>
      <c r="E51" s="340"/>
      <c r="F51" s="339"/>
      <c r="G51" s="330" t="s">
        <v>175</v>
      </c>
      <c r="H51" s="331"/>
      <c r="I51" s="3"/>
      <c r="J51" s="4"/>
      <c r="K51" s="5"/>
      <c r="L51" s="320"/>
      <c r="M51" s="322"/>
      <c r="N51" s="3"/>
      <c r="O51" s="5"/>
      <c r="P51" s="3"/>
      <c r="Q51" s="5"/>
      <c r="R51" s="3"/>
      <c r="S51" s="5"/>
      <c r="T51" s="3"/>
      <c r="U51" s="4"/>
      <c r="V51" s="5"/>
      <c r="W51" s="335">
        <f t="shared" si="4"/>
        <v>100000</v>
      </c>
      <c r="X51" s="336"/>
      <c r="Y51" s="337"/>
    </row>
    <row r="52" spans="1:25" x14ac:dyDescent="0.25">
      <c r="A52" s="317" t="s">
        <v>118</v>
      </c>
      <c r="B52" s="318"/>
      <c r="C52" s="319"/>
      <c r="D52" s="338">
        <v>300000</v>
      </c>
      <c r="E52" s="340"/>
      <c r="F52" s="339"/>
      <c r="G52" s="330" t="s">
        <v>175</v>
      </c>
      <c r="H52" s="331"/>
      <c r="I52" s="3"/>
      <c r="J52" s="4"/>
      <c r="K52" s="5"/>
      <c r="L52" s="320"/>
      <c r="M52" s="322"/>
      <c r="N52" s="3"/>
      <c r="O52" s="5"/>
      <c r="P52" s="3"/>
      <c r="Q52" s="5"/>
      <c r="R52" s="3"/>
      <c r="S52" s="5"/>
      <c r="T52" s="3"/>
      <c r="U52" s="4"/>
      <c r="V52" s="5"/>
      <c r="W52" s="335">
        <f t="shared" si="4"/>
        <v>300000</v>
      </c>
      <c r="X52" s="336"/>
      <c r="Y52" s="337"/>
    </row>
    <row r="53" spans="1:25" x14ac:dyDescent="0.25">
      <c r="A53" s="317" t="s">
        <v>119</v>
      </c>
      <c r="B53" s="318"/>
      <c r="C53" s="319"/>
      <c r="D53" s="338">
        <v>210000</v>
      </c>
      <c r="E53" s="340"/>
      <c r="F53" s="339"/>
      <c r="G53" s="330" t="s">
        <v>175</v>
      </c>
      <c r="H53" s="331"/>
      <c r="I53" s="3"/>
      <c r="J53" s="4"/>
      <c r="K53" s="5"/>
      <c r="L53" s="320"/>
      <c r="M53" s="322"/>
      <c r="N53" s="3"/>
      <c r="O53" s="5"/>
      <c r="P53" s="3"/>
      <c r="Q53" s="5"/>
      <c r="R53" s="3"/>
      <c r="S53" s="5"/>
      <c r="T53" s="3"/>
      <c r="U53" s="4"/>
      <c r="V53" s="5"/>
      <c r="W53" s="335">
        <f t="shared" si="4"/>
        <v>210000</v>
      </c>
      <c r="X53" s="336"/>
      <c r="Y53" s="337"/>
    </row>
    <row r="54" spans="1:25" x14ac:dyDescent="0.25">
      <c r="A54" s="317" t="s">
        <v>120</v>
      </c>
      <c r="B54" s="318"/>
      <c r="C54" s="319"/>
      <c r="D54" s="338">
        <v>250000</v>
      </c>
      <c r="E54" s="340"/>
      <c r="F54" s="339"/>
      <c r="G54" s="330" t="s">
        <v>175</v>
      </c>
      <c r="H54" s="331"/>
      <c r="I54" s="3"/>
      <c r="J54" s="4"/>
      <c r="K54" s="5"/>
      <c r="L54" s="320"/>
      <c r="M54" s="322"/>
      <c r="N54" s="3"/>
      <c r="O54" s="5"/>
      <c r="P54" s="3"/>
      <c r="Q54" s="5"/>
      <c r="R54" s="3"/>
      <c r="S54" s="5"/>
      <c r="T54" s="320"/>
      <c r="U54" s="321"/>
      <c r="V54" s="322"/>
      <c r="W54" s="335">
        <f t="shared" si="4"/>
        <v>250000</v>
      </c>
      <c r="X54" s="336"/>
      <c r="Y54" s="337"/>
    </row>
    <row r="55" spans="1:25" x14ac:dyDescent="0.25">
      <c r="A55" s="317" t="s">
        <v>121</v>
      </c>
      <c r="B55" s="318"/>
      <c r="C55" s="319"/>
      <c r="D55" s="338">
        <v>200000</v>
      </c>
      <c r="E55" s="340"/>
      <c r="F55" s="339"/>
      <c r="G55" s="330" t="s">
        <v>175</v>
      </c>
      <c r="H55" s="331"/>
      <c r="I55" s="3"/>
      <c r="J55" s="4"/>
      <c r="K55" s="5"/>
      <c r="L55" s="320"/>
      <c r="M55" s="322"/>
      <c r="N55" s="3"/>
      <c r="O55" s="5"/>
      <c r="P55" s="3"/>
      <c r="Q55" s="5"/>
      <c r="R55" s="3"/>
      <c r="S55" s="5"/>
      <c r="T55" s="320"/>
      <c r="U55" s="321"/>
      <c r="V55" s="322"/>
      <c r="W55" s="335">
        <f t="shared" si="4"/>
        <v>200000</v>
      </c>
      <c r="X55" s="336"/>
      <c r="Y55" s="337"/>
    </row>
    <row r="56" spans="1:25" ht="28.5" customHeight="1" x14ac:dyDescent="0.25">
      <c r="A56" s="354" t="s">
        <v>122</v>
      </c>
      <c r="B56" s="355"/>
      <c r="C56" s="356"/>
      <c r="D56" s="357">
        <v>600000</v>
      </c>
      <c r="E56" s="358"/>
      <c r="F56" s="359"/>
      <c r="G56" s="332" t="s">
        <v>175</v>
      </c>
      <c r="H56" s="333"/>
      <c r="I56" s="289"/>
      <c r="J56" s="360"/>
      <c r="K56" s="290"/>
      <c r="L56" s="328"/>
      <c r="M56" s="329"/>
      <c r="N56" s="289"/>
      <c r="O56" s="290"/>
      <c r="P56" s="289"/>
      <c r="Q56" s="290"/>
      <c r="R56" s="289"/>
      <c r="S56" s="290"/>
      <c r="T56" s="289"/>
      <c r="U56" s="360"/>
      <c r="V56" s="290"/>
      <c r="W56" s="263">
        <f t="shared" si="2"/>
        <v>600000</v>
      </c>
      <c r="X56" s="264"/>
      <c r="Y56" s="265"/>
    </row>
    <row r="57" spans="1:25" ht="30" customHeight="1" x14ac:dyDescent="0.25">
      <c r="A57" s="392" t="s">
        <v>193</v>
      </c>
      <c r="B57" s="392"/>
      <c r="C57" s="392"/>
      <c r="D57" s="377"/>
      <c r="E57" s="377"/>
      <c r="F57" s="377"/>
      <c r="G57" s="381" t="s">
        <v>168</v>
      </c>
      <c r="H57" s="381"/>
      <c r="I57" s="338">
        <v>4500000</v>
      </c>
      <c r="J57" s="340"/>
      <c r="K57" s="339"/>
      <c r="L57" s="330" t="s">
        <v>180</v>
      </c>
      <c r="M57" s="331"/>
      <c r="N57" s="381">
        <v>120000</v>
      </c>
      <c r="O57" s="381"/>
      <c r="P57" s="381">
        <v>35000</v>
      </c>
      <c r="Q57" s="381"/>
      <c r="R57" s="377"/>
      <c r="S57" s="377"/>
      <c r="T57" s="387"/>
      <c r="U57" s="387"/>
      <c r="V57" s="387"/>
      <c r="W57" s="335">
        <f t="shared" si="2"/>
        <v>4655000</v>
      </c>
      <c r="X57" s="336"/>
      <c r="Y57" s="337"/>
    </row>
    <row r="58" spans="1:25" ht="30" customHeight="1" x14ac:dyDescent="0.25">
      <c r="A58" s="392" t="s">
        <v>194</v>
      </c>
      <c r="B58" s="392"/>
      <c r="C58" s="392"/>
      <c r="D58" s="338">
        <v>2000000</v>
      </c>
      <c r="E58" s="340"/>
      <c r="F58" s="339"/>
      <c r="G58" s="381" t="s">
        <v>183</v>
      </c>
      <c r="H58" s="381"/>
      <c r="I58" s="338">
        <v>7500000</v>
      </c>
      <c r="J58" s="340"/>
      <c r="K58" s="339"/>
      <c r="L58" s="330" t="s">
        <v>180</v>
      </c>
      <c r="M58" s="331"/>
      <c r="N58" s="381">
        <v>120000</v>
      </c>
      <c r="O58" s="381"/>
      <c r="P58" s="381">
        <v>50000</v>
      </c>
      <c r="Q58" s="381"/>
      <c r="R58" s="377"/>
      <c r="S58" s="377"/>
      <c r="T58" s="377"/>
      <c r="U58" s="377"/>
      <c r="V58" s="377"/>
      <c r="W58" s="335">
        <f t="shared" si="2"/>
        <v>9670000</v>
      </c>
      <c r="X58" s="336"/>
      <c r="Y58" s="337"/>
    </row>
    <row r="59" spans="1:25" ht="15" customHeight="1" x14ac:dyDescent="0.25">
      <c r="A59" s="383" t="s">
        <v>192</v>
      </c>
      <c r="B59" s="295"/>
      <c r="C59" s="296"/>
      <c r="D59" s="320"/>
      <c r="E59" s="321"/>
      <c r="F59" s="322"/>
      <c r="G59" s="384"/>
      <c r="H59" s="385"/>
      <c r="I59" s="320"/>
      <c r="J59" s="321"/>
      <c r="K59" s="322"/>
      <c r="L59" s="37"/>
      <c r="M59" s="38"/>
      <c r="N59" s="320"/>
      <c r="O59" s="322"/>
      <c r="P59" s="320"/>
      <c r="Q59" s="322"/>
      <c r="R59" s="320"/>
      <c r="S59" s="322"/>
      <c r="T59" s="320"/>
      <c r="U59" s="321"/>
      <c r="V59" s="322"/>
      <c r="W59" s="263">
        <f t="shared" ref="W59" si="5">SUM(D59:V59)</f>
        <v>0</v>
      </c>
      <c r="X59" s="264"/>
      <c r="Y59" s="265"/>
    </row>
    <row r="60" spans="1:25" ht="15" customHeight="1" thickBot="1" x14ac:dyDescent="0.3">
      <c r="A60" s="376" t="s">
        <v>70</v>
      </c>
      <c r="B60" s="376"/>
      <c r="C60" s="376"/>
      <c r="D60" s="378">
        <v>3000000</v>
      </c>
      <c r="E60" s="379"/>
      <c r="F60" s="380"/>
      <c r="G60" s="382"/>
      <c r="H60" s="382"/>
      <c r="I60" s="328"/>
      <c r="J60" s="386"/>
      <c r="K60" s="329"/>
      <c r="L60" s="328"/>
      <c r="M60" s="329"/>
      <c r="N60" s="382"/>
      <c r="O60" s="382"/>
      <c r="P60" s="382"/>
      <c r="Q60" s="382"/>
      <c r="R60" s="382"/>
      <c r="S60" s="382"/>
      <c r="T60" s="382"/>
      <c r="U60" s="382"/>
      <c r="V60" s="382"/>
      <c r="W60" s="335">
        <f t="shared" si="2"/>
        <v>3000000</v>
      </c>
      <c r="X60" s="336"/>
      <c r="Y60" s="337"/>
    </row>
    <row r="61" spans="1:25" ht="15.75" thickBot="1" x14ac:dyDescent="0.3">
      <c r="A61" s="266" t="s">
        <v>190</v>
      </c>
      <c r="B61" s="267"/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8"/>
      <c r="W61" s="269">
        <f>SUM(W5:Y60)</f>
        <v>118303000</v>
      </c>
      <c r="X61" s="270"/>
      <c r="Y61" s="271"/>
    </row>
    <row r="63" spans="1:25" x14ac:dyDescent="0.25">
      <c r="A63" s="2" t="s">
        <v>38</v>
      </c>
      <c r="B63" s="1"/>
      <c r="C63" s="1"/>
      <c r="D63" s="1"/>
      <c r="E63" s="1"/>
    </row>
  </sheetData>
  <mergeCells count="515">
    <mergeCell ref="W59:Y59"/>
    <mergeCell ref="T55:V55"/>
    <mergeCell ref="T54:V54"/>
    <mergeCell ref="A4:C4"/>
    <mergeCell ref="E4:F4"/>
    <mergeCell ref="G4:H4"/>
    <mergeCell ref="J4:K4"/>
    <mergeCell ref="L4:M4"/>
    <mergeCell ref="T4:V4"/>
    <mergeCell ref="W4:Y4"/>
    <mergeCell ref="W57:Y57"/>
    <mergeCell ref="W58:Y58"/>
    <mergeCell ref="A57:C57"/>
    <mergeCell ref="A58:C58"/>
    <mergeCell ref="T5:V5"/>
    <mergeCell ref="W5:Y5"/>
    <mergeCell ref="A6:C6"/>
    <mergeCell ref="D6:F6"/>
    <mergeCell ref="I6:K6"/>
    <mergeCell ref="N6:O6"/>
    <mergeCell ref="P6:Q6"/>
    <mergeCell ref="R6:S6"/>
    <mergeCell ref="W60:Y60"/>
    <mergeCell ref="I57:K57"/>
    <mergeCell ref="I58:K58"/>
    <mergeCell ref="I60:K60"/>
    <mergeCell ref="L57:M57"/>
    <mergeCell ref="L58:M58"/>
    <mergeCell ref="L60:M60"/>
    <mergeCell ref="N57:O57"/>
    <mergeCell ref="N58:O58"/>
    <mergeCell ref="N60:O60"/>
    <mergeCell ref="P57:Q57"/>
    <mergeCell ref="P58:Q58"/>
    <mergeCell ref="P60:Q60"/>
    <mergeCell ref="R57:S57"/>
    <mergeCell ref="R58:S58"/>
    <mergeCell ref="R60:S60"/>
    <mergeCell ref="T57:V57"/>
    <mergeCell ref="T58:V58"/>
    <mergeCell ref="T60:V60"/>
    <mergeCell ref="I59:K59"/>
    <mergeCell ref="N59:O59"/>
    <mergeCell ref="P59:Q59"/>
    <mergeCell ref="R59:S59"/>
    <mergeCell ref="T59:V59"/>
    <mergeCell ref="A60:C60"/>
    <mergeCell ref="D57:F57"/>
    <mergeCell ref="D58:F58"/>
    <mergeCell ref="D60:F60"/>
    <mergeCell ref="G57:H57"/>
    <mergeCell ref="G58:H58"/>
    <mergeCell ref="G60:H60"/>
    <mergeCell ref="A59:C59"/>
    <mergeCell ref="D59:F59"/>
    <mergeCell ref="G59:H59"/>
    <mergeCell ref="A1:Y1"/>
    <mergeCell ref="A2:Y2"/>
    <mergeCell ref="A3:C3"/>
    <mergeCell ref="D3:F3"/>
    <mergeCell ref="I3:K3"/>
    <mergeCell ref="N3:O3"/>
    <mergeCell ref="P3:Q3"/>
    <mergeCell ref="R3:S3"/>
    <mergeCell ref="T3:V3"/>
    <mergeCell ref="W3:Y3"/>
    <mergeCell ref="G3:H3"/>
    <mergeCell ref="L3:M3"/>
    <mergeCell ref="T6:V6"/>
    <mergeCell ref="W6:Y6"/>
    <mergeCell ref="A5:C5"/>
    <mergeCell ref="D5:F5"/>
    <mergeCell ref="I5:K5"/>
    <mergeCell ref="N5:O5"/>
    <mergeCell ref="P5:Q5"/>
    <mergeCell ref="R5:S5"/>
    <mergeCell ref="G5:H5"/>
    <mergeCell ref="G6:H6"/>
    <mergeCell ref="L5:M5"/>
    <mergeCell ref="L6:M6"/>
    <mergeCell ref="T7:V7"/>
    <mergeCell ref="W7:Y7"/>
    <mergeCell ref="A8:C8"/>
    <mergeCell ref="D8:F8"/>
    <mergeCell ref="I8:K8"/>
    <mergeCell ref="N8:O8"/>
    <mergeCell ref="P8:Q8"/>
    <mergeCell ref="R8:S8"/>
    <mergeCell ref="T8:V8"/>
    <mergeCell ref="W8:Y8"/>
    <mergeCell ref="A7:C7"/>
    <mergeCell ref="D7:F7"/>
    <mergeCell ref="I7:K7"/>
    <mergeCell ref="N7:O7"/>
    <mergeCell ref="P7:Q7"/>
    <mergeCell ref="R7:S7"/>
    <mergeCell ref="G7:H7"/>
    <mergeCell ref="G8:H8"/>
    <mergeCell ref="L7:M7"/>
    <mergeCell ref="L8:M8"/>
    <mergeCell ref="T9:V9"/>
    <mergeCell ref="W9:Y9"/>
    <mergeCell ref="A10:C10"/>
    <mergeCell ref="D10:F10"/>
    <mergeCell ref="I10:K10"/>
    <mergeCell ref="N10:O10"/>
    <mergeCell ref="P10:Q10"/>
    <mergeCell ref="R10:S10"/>
    <mergeCell ref="T10:V10"/>
    <mergeCell ref="W10:Y10"/>
    <mergeCell ref="A9:C9"/>
    <mergeCell ref="D9:F9"/>
    <mergeCell ref="I9:K9"/>
    <mergeCell ref="N9:O9"/>
    <mergeCell ref="P9:Q9"/>
    <mergeCell ref="R9:S9"/>
    <mergeCell ref="G9:H9"/>
    <mergeCell ref="G10:H10"/>
    <mergeCell ref="L9:M9"/>
    <mergeCell ref="L10:M10"/>
    <mergeCell ref="T11:V11"/>
    <mergeCell ref="W11:Y11"/>
    <mergeCell ref="A12:C12"/>
    <mergeCell ref="D12:F12"/>
    <mergeCell ref="I12:K12"/>
    <mergeCell ref="N12:O12"/>
    <mergeCell ref="P12:Q12"/>
    <mergeCell ref="R12:S12"/>
    <mergeCell ref="T12:V12"/>
    <mergeCell ref="W12:Y12"/>
    <mergeCell ref="A11:C11"/>
    <mergeCell ref="D11:F11"/>
    <mergeCell ref="I11:K11"/>
    <mergeCell ref="N11:O11"/>
    <mergeCell ref="P11:Q11"/>
    <mergeCell ref="R11:S11"/>
    <mergeCell ref="G11:H11"/>
    <mergeCell ref="G12:H12"/>
    <mergeCell ref="L11:M11"/>
    <mergeCell ref="L12:M12"/>
    <mergeCell ref="T13:V13"/>
    <mergeCell ref="W13:Y13"/>
    <mergeCell ref="A14:C14"/>
    <mergeCell ref="D14:F14"/>
    <mergeCell ref="I14:K14"/>
    <mergeCell ref="N14:O14"/>
    <mergeCell ref="P14:Q14"/>
    <mergeCell ref="R14:S14"/>
    <mergeCell ref="T14:V14"/>
    <mergeCell ref="W14:Y14"/>
    <mergeCell ref="A13:C13"/>
    <mergeCell ref="D13:F13"/>
    <mergeCell ref="I13:K13"/>
    <mergeCell ref="N13:O13"/>
    <mergeCell ref="P13:Q13"/>
    <mergeCell ref="R13:S13"/>
    <mergeCell ref="G13:H13"/>
    <mergeCell ref="G14:H14"/>
    <mergeCell ref="L14:M14"/>
    <mergeCell ref="L13:M13"/>
    <mergeCell ref="T15:V15"/>
    <mergeCell ref="W15:Y15"/>
    <mergeCell ref="A16:C16"/>
    <mergeCell ref="D16:F16"/>
    <mergeCell ref="I16:K16"/>
    <mergeCell ref="N16:O16"/>
    <mergeCell ref="P16:Q16"/>
    <mergeCell ref="R16:S16"/>
    <mergeCell ref="T16:V16"/>
    <mergeCell ref="W16:Y16"/>
    <mergeCell ref="A15:C15"/>
    <mergeCell ref="D15:F15"/>
    <mergeCell ref="I15:K15"/>
    <mergeCell ref="N15:O15"/>
    <mergeCell ref="P15:Q15"/>
    <mergeCell ref="R15:S15"/>
    <mergeCell ref="G15:H15"/>
    <mergeCell ref="G16:H16"/>
    <mergeCell ref="L15:M15"/>
    <mergeCell ref="L16:M16"/>
    <mergeCell ref="T17:V17"/>
    <mergeCell ref="W17:Y17"/>
    <mergeCell ref="A18:C18"/>
    <mergeCell ref="D18:F18"/>
    <mergeCell ref="I18:K18"/>
    <mergeCell ref="N18:O18"/>
    <mergeCell ref="P18:Q18"/>
    <mergeCell ref="R18:S18"/>
    <mergeCell ref="T18:V18"/>
    <mergeCell ref="W18:Y18"/>
    <mergeCell ref="A17:C17"/>
    <mergeCell ref="D17:F17"/>
    <mergeCell ref="I17:K17"/>
    <mergeCell ref="N17:O17"/>
    <mergeCell ref="P17:Q17"/>
    <mergeCell ref="R17:S17"/>
    <mergeCell ref="G17:H17"/>
    <mergeCell ref="G18:H18"/>
    <mergeCell ref="L17:M17"/>
    <mergeCell ref="L18:M18"/>
    <mergeCell ref="T19:V19"/>
    <mergeCell ref="W19:Y19"/>
    <mergeCell ref="A20:C20"/>
    <mergeCell ref="D20:F20"/>
    <mergeCell ref="I20:K20"/>
    <mergeCell ref="N20:O20"/>
    <mergeCell ref="P20:Q20"/>
    <mergeCell ref="R20:S20"/>
    <mergeCell ref="T20:V20"/>
    <mergeCell ref="W20:Y20"/>
    <mergeCell ref="A19:C19"/>
    <mergeCell ref="D19:F19"/>
    <mergeCell ref="I19:K19"/>
    <mergeCell ref="N19:O19"/>
    <mergeCell ref="P19:Q19"/>
    <mergeCell ref="R19:S19"/>
    <mergeCell ref="G19:H19"/>
    <mergeCell ref="G20:H20"/>
    <mergeCell ref="L19:M19"/>
    <mergeCell ref="L20:M20"/>
    <mergeCell ref="T21:V21"/>
    <mergeCell ref="W21:Y21"/>
    <mergeCell ref="A22:C22"/>
    <mergeCell ref="D22:F22"/>
    <mergeCell ref="I22:K22"/>
    <mergeCell ref="N22:O22"/>
    <mergeCell ref="P22:Q22"/>
    <mergeCell ref="R22:S22"/>
    <mergeCell ref="T22:V22"/>
    <mergeCell ref="W22:Y22"/>
    <mergeCell ref="A21:C21"/>
    <mergeCell ref="D21:F21"/>
    <mergeCell ref="I21:K21"/>
    <mergeCell ref="N21:O21"/>
    <mergeCell ref="P21:Q21"/>
    <mergeCell ref="R21:S21"/>
    <mergeCell ref="G21:H21"/>
    <mergeCell ref="G22:H22"/>
    <mergeCell ref="L21:M21"/>
    <mergeCell ref="L22:M22"/>
    <mergeCell ref="T23:V23"/>
    <mergeCell ref="W23:Y23"/>
    <mergeCell ref="A24:C24"/>
    <mergeCell ref="D24:F24"/>
    <mergeCell ref="I24:K24"/>
    <mergeCell ref="N24:O24"/>
    <mergeCell ref="P24:Q24"/>
    <mergeCell ref="R24:S24"/>
    <mergeCell ref="T24:V24"/>
    <mergeCell ref="W24:Y24"/>
    <mergeCell ref="A23:C23"/>
    <mergeCell ref="D23:F23"/>
    <mergeCell ref="I23:K23"/>
    <mergeCell ref="N23:O23"/>
    <mergeCell ref="P23:Q23"/>
    <mergeCell ref="R23:S23"/>
    <mergeCell ref="G23:H23"/>
    <mergeCell ref="G24:H24"/>
    <mergeCell ref="L23:M23"/>
    <mergeCell ref="L24:M24"/>
    <mergeCell ref="T25:V25"/>
    <mergeCell ref="W25:Y25"/>
    <mergeCell ref="A26:C26"/>
    <mergeCell ref="D26:F26"/>
    <mergeCell ref="I26:K26"/>
    <mergeCell ref="N26:O26"/>
    <mergeCell ref="P26:Q26"/>
    <mergeCell ref="R26:S26"/>
    <mergeCell ref="T26:V26"/>
    <mergeCell ref="W26:Y26"/>
    <mergeCell ref="A25:C25"/>
    <mergeCell ref="D25:F25"/>
    <mergeCell ref="I25:K25"/>
    <mergeCell ref="N25:O25"/>
    <mergeCell ref="P25:Q25"/>
    <mergeCell ref="R25:S25"/>
    <mergeCell ref="G25:H25"/>
    <mergeCell ref="G26:H26"/>
    <mergeCell ref="L25:M25"/>
    <mergeCell ref="L26:M26"/>
    <mergeCell ref="T27:V27"/>
    <mergeCell ref="W27:Y27"/>
    <mergeCell ref="A29:C29"/>
    <mergeCell ref="D29:F29"/>
    <mergeCell ref="I29:K29"/>
    <mergeCell ref="N29:O29"/>
    <mergeCell ref="P29:Q29"/>
    <mergeCell ref="R29:S29"/>
    <mergeCell ref="T29:V29"/>
    <mergeCell ref="W29:Y29"/>
    <mergeCell ref="A27:C27"/>
    <mergeCell ref="D27:F27"/>
    <mergeCell ref="I27:K27"/>
    <mergeCell ref="N27:O27"/>
    <mergeCell ref="P27:Q27"/>
    <mergeCell ref="R27:S27"/>
    <mergeCell ref="G27:H27"/>
    <mergeCell ref="G28:H28"/>
    <mergeCell ref="G29:H29"/>
    <mergeCell ref="L29:M29"/>
    <mergeCell ref="L28:M28"/>
    <mergeCell ref="L27:M27"/>
    <mergeCell ref="T30:V30"/>
    <mergeCell ref="W30:Y30"/>
    <mergeCell ref="A31:C31"/>
    <mergeCell ref="D31:F31"/>
    <mergeCell ref="I31:K31"/>
    <mergeCell ref="N31:O31"/>
    <mergeCell ref="P31:Q31"/>
    <mergeCell ref="R31:S31"/>
    <mergeCell ref="T31:V31"/>
    <mergeCell ref="W31:Y31"/>
    <mergeCell ref="A30:C30"/>
    <mergeCell ref="D30:F30"/>
    <mergeCell ref="I30:K30"/>
    <mergeCell ref="N30:O30"/>
    <mergeCell ref="P30:Q30"/>
    <mergeCell ref="R30:S30"/>
    <mergeCell ref="G30:H30"/>
    <mergeCell ref="G31:H31"/>
    <mergeCell ref="T32:V32"/>
    <mergeCell ref="W32:Y32"/>
    <mergeCell ref="A39:C39"/>
    <mergeCell ref="D39:F39"/>
    <mergeCell ref="I39:K39"/>
    <mergeCell ref="N39:O39"/>
    <mergeCell ref="P39:Q39"/>
    <mergeCell ref="R39:S39"/>
    <mergeCell ref="T39:V39"/>
    <mergeCell ref="W39:Y39"/>
    <mergeCell ref="A32:C32"/>
    <mergeCell ref="D32:F32"/>
    <mergeCell ref="I32:K32"/>
    <mergeCell ref="N32:O32"/>
    <mergeCell ref="P32:Q32"/>
    <mergeCell ref="R32:S32"/>
    <mergeCell ref="I36:K36"/>
    <mergeCell ref="I37:K37"/>
    <mergeCell ref="N33:O33"/>
    <mergeCell ref="N34:O34"/>
    <mergeCell ref="N35:O35"/>
    <mergeCell ref="N36:O36"/>
    <mergeCell ref="N37:O37"/>
    <mergeCell ref="D38:F38"/>
    <mergeCell ref="A61:V61"/>
    <mergeCell ref="W61:Y61"/>
    <mergeCell ref="A33:C33"/>
    <mergeCell ref="A34:C34"/>
    <mergeCell ref="A35:C35"/>
    <mergeCell ref="A36:C36"/>
    <mergeCell ref="A37:C37"/>
    <mergeCell ref="A38:C38"/>
    <mergeCell ref="T40:V40"/>
    <mergeCell ref="W40:Y40"/>
    <mergeCell ref="A56:C56"/>
    <mergeCell ref="D56:F56"/>
    <mergeCell ref="I56:K56"/>
    <mergeCell ref="N56:O56"/>
    <mergeCell ref="P56:Q56"/>
    <mergeCell ref="R56:S56"/>
    <mergeCell ref="T56:V56"/>
    <mergeCell ref="W56:Y56"/>
    <mergeCell ref="A40:C40"/>
    <mergeCell ref="D40:F40"/>
    <mergeCell ref="I40:K40"/>
    <mergeCell ref="N40:O40"/>
    <mergeCell ref="P40:Q40"/>
    <mergeCell ref="R40:S40"/>
    <mergeCell ref="I38:K38"/>
    <mergeCell ref="D33:F33"/>
    <mergeCell ref="D37:F37"/>
    <mergeCell ref="D36:F36"/>
    <mergeCell ref="D35:F35"/>
    <mergeCell ref="D34:F34"/>
    <mergeCell ref="I33:K33"/>
    <mergeCell ref="I34:K34"/>
    <mergeCell ref="I35:K35"/>
    <mergeCell ref="R33:S33"/>
    <mergeCell ref="R34:S34"/>
    <mergeCell ref="R35:S35"/>
    <mergeCell ref="R36:S36"/>
    <mergeCell ref="R37:S37"/>
    <mergeCell ref="R38:S38"/>
    <mergeCell ref="N38:O38"/>
    <mergeCell ref="P33:Q33"/>
    <mergeCell ref="P34:Q34"/>
    <mergeCell ref="P35:Q35"/>
    <mergeCell ref="P36:Q36"/>
    <mergeCell ref="P37:Q37"/>
    <mergeCell ref="P38:Q38"/>
    <mergeCell ref="W33:Y33"/>
    <mergeCell ref="W34:Y34"/>
    <mergeCell ref="W35:Y35"/>
    <mergeCell ref="W36:Y36"/>
    <mergeCell ref="W37:Y37"/>
    <mergeCell ref="W38:Y38"/>
    <mergeCell ref="T33:V33"/>
    <mergeCell ref="T34:V34"/>
    <mergeCell ref="T35:V35"/>
    <mergeCell ref="T36:V36"/>
    <mergeCell ref="T37:V37"/>
    <mergeCell ref="T38:V38"/>
    <mergeCell ref="A53:C53"/>
    <mergeCell ref="A54:C54"/>
    <mergeCell ref="A55:C55"/>
    <mergeCell ref="I41:K41"/>
    <mergeCell ref="I42:K42"/>
    <mergeCell ref="I43:K43"/>
    <mergeCell ref="I44:K44"/>
    <mergeCell ref="I45:K45"/>
    <mergeCell ref="I46:K46"/>
    <mergeCell ref="I47:K47"/>
    <mergeCell ref="A47:C47"/>
    <mergeCell ref="A48:C48"/>
    <mergeCell ref="A49:C49"/>
    <mergeCell ref="A50:C50"/>
    <mergeCell ref="A51:C51"/>
    <mergeCell ref="A52:C52"/>
    <mergeCell ref="A41:C41"/>
    <mergeCell ref="A42:C42"/>
    <mergeCell ref="A43:C43"/>
    <mergeCell ref="A44:C44"/>
    <mergeCell ref="A45:C45"/>
    <mergeCell ref="A46:C46"/>
    <mergeCell ref="D41:F41"/>
    <mergeCell ref="D42:F42"/>
    <mergeCell ref="D43:F43"/>
    <mergeCell ref="D44:F44"/>
    <mergeCell ref="D45:F45"/>
    <mergeCell ref="D46:F46"/>
    <mergeCell ref="I48:K48"/>
    <mergeCell ref="D55:F55"/>
    <mergeCell ref="D54:F54"/>
    <mergeCell ref="D53:F53"/>
    <mergeCell ref="D52:F52"/>
    <mergeCell ref="D51:F51"/>
    <mergeCell ref="D50:F50"/>
    <mergeCell ref="D49:F49"/>
    <mergeCell ref="D48:F48"/>
    <mergeCell ref="W54:Y54"/>
    <mergeCell ref="W55:Y55"/>
    <mergeCell ref="A28:C28"/>
    <mergeCell ref="D28:F28"/>
    <mergeCell ref="I28:K28"/>
    <mergeCell ref="N28:O28"/>
    <mergeCell ref="P28:Q28"/>
    <mergeCell ref="R28:S28"/>
    <mergeCell ref="T28:V28"/>
    <mergeCell ref="W28:Y28"/>
    <mergeCell ref="W48:Y48"/>
    <mergeCell ref="W49:Y49"/>
    <mergeCell ref="W50:Y50"/>
    <mergeCell ref="W51:Y51"/>
    <mergeCell ref="W52:Y52"/>
    <mergeCell ref="W53:Y53"/>
    <mergeCell ref="D47:F47"/>
    <mergeCell ref="W41:Y41"/>
    <mergeCell ref="W42:Y42"/>
    <mergeCell ref="W43:Y43"/>
    <mergeCell ref="W44:Y44"/>
    <mergeCell ref="W45:Y45"/>
    <mergeCell ref="W46:Y46"/>
    <mergeCell ref="W47:Y47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54:H54"/>
    <mergeCell ref="G56:H56"/>
    <mergeCell ref="G55:H55"/>
    <mergeCell ref="G53:H53"/>
    <mergeCell ref="G52:H52"/>
    <mergeCell ref="G51:H51"/>
    <mergeCell ref="G50:H50"/>
    <mergeCell ref="G49:H49"/>
    <mergeCell ref="G48:H48"/>
    <mergeCell ref="G47:H47"/>
    <mergeCell ref="G46:H46"/>
    <mergeCell ref="G45:H45"/>
    <mergeCell ref="L56:M56"/>
    <mergeCell ref="L55:M55"/>
    <mergeCell ref="L54:M54"/>
    <mergeCell ref="L53:M53"/>
    <mergeCell ref="L52:M52"/>
    <mergeCell ref="L51:M51"/>
    <mergeCell ref="L50:M50"/>
    <mergeCell ref="L49:M49"/>
    <mergeCell ref="L48:M48"/>
    <mergeCell ref="L47:M47"/>
    <mergeCell ref="L46:M46"/>
    <mergeCell ref="L45:M45"/>
    <mergeCell ref="L44:M44"/>
    <mergeCell ref="L43:M43"/>
    <mergeCell ref="L42:M42"/>
    <mergeCell ref="L41:M41"/>
    <mergeCell ref="L40:M40"/>
    <mergeCell ref="L39:M39"/>
    <mergeCell ref="L38:M38"/>
    <mergeCell ref="L37:M37"/>
    <mergeCell ref="L36:M36"/>
    <mergeCell ref="L35:M35"/>
    <mergeCell ref="L34:M34"/>
    <mergeCell ref="L33:M33"/>
    <mergeCell ref="L32:M32"/>
    <mergeCell ref="L31:M31"/>
    <mergeCell ref="L30:M30"/>
  </mergeCells>
  <pageMargins left="0.7" right="0.7" top="0.78740157499999996" bottom="0.78740157499999996" header="0.3" footer="0.3"/>
  <pageSetup paperSize="8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view="pageBreakPreview" zoomScaleNormal="100" zoomScaleSheetLayoutView="100" workbookViewId="0">
      <selection activeCell="A2" sqref="A2:W2"/>
    </sheetView>
  </sheetViews>
  <sheetFormatPr defaultRowHeight="15" x14ac:dyDescent="0.25"/>
  <cols>
    <col min="7" max="7" width="18.28515625" style="12" customWidth="1"/>
    <col min="11" max="11" width="18.28515625" customWidth="1"/>
    <col min="15" max="15" width="12.42578125" bestFit="1" customWidth="1"/>
    <col min="17" max="17" width="12.42578125" bestFit="1" customWidth="1"/>
  </cols>
  <sheetData>
    <row r="1" spans="1:23" ht="21" x14ac:dyDescent="0.25">
      <c r="A1" s="257" t="s">
        <v>124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9"/>
    </row>
    <row r="2" spans="1:23" ht="21.75" thickBot="1" x14ac:dyDescent="0.3">
      <c r="A2" s="260" t="s">
        <v>166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2"/>
    </row>
    <row r="3" spans="1:23" x14ac:dyDescent="0.25">
      <c r="A3" s="302" t="s">
        <v>0</v>
      </c>
      <c r="B3" s="303"/>
      <c r="C3" s="304"/>
      <c r="D3" s="272" t="s">
        <v>31</v>
      </c>
      <c r="E3" s="273"/>
      <c r="F3" s="274"/>
      <c r="G3" s="44" t="s">
        <v>167</v>
      </c>
      <c r="H3" s="272" t="s">
        <v>32</v>
      </c>
      <c r="I3" s="273"/>
      <c r="J3" s="274"/>
      <c r="K3" s="45" t="s">
        <v>176</v>
      </c>
      <c r="L3" s="272" t="s">
        <v>1</v>
      </c>
      <c r="M3" s="274"/>
      <c r="N3" s="272" t="s">
        <v>2</v>
      </c>
      <c r="O3" s="274"/>
      <c r="P3" s="272" t="s">
        <v>3</v>
      </c>
      <c r="Q3" s="274"/>
      <c r="R3" s="273" t="s">
        <v>4</v>
      </c>
      <c r="S3" s="273"/>
      <c r="T3" s="273"/>
      <c r="U3" s="272" t="s">
        <v>30</v>
      </c>
      <c r="V3" s="273"/>
      <c r="W3" s="274"/>
    </row>
    <row r="4" spans="1:23" ht="15.75" thickBot="1" x14ac:dyDescent="0.3">
      <c r="A4" s="388"/>
      <c r="B4" s="389"/>
      <c r="C4" s="390"/>
      <c r="D4" s="39" t="s">
        <v>189</v>
      </c>
      <c r="E4" s="401">
        <f>SUM(D5:F45)</f>
        <v>13674000</v>
      </c>
      <c r="F4" s="402"/>
      <c r="G4" s="50"/>
      <c r="H4" s="39" t="s">
        <v>189</v>
      </c>
      <c r="I4" s="308">
        <f>SUM(H5:J45)</f>
        <v>31755000</v>
      </c>
      <c r="J4" s="309"/>
      <c r="K4" s="51"/>
      <c r="L4" s="403"/>
      <c r="M4" s="404"/>
      <c r="N4" s="39" t="s">
        <v>189</v>
      </c>
      <c r="O4" s="42">
        <f>SUM(N5:O45)</f>
        <v>360000</v>
      </c>
      <c r="P4" s="52" t="s">
        <v>189</v>
      </c>
      <c r="Q4" s="53">
        <f>SUM(P5:Q45)</f>
        <v>830000</v>
      </c>
      <c r="R4" s="405"/>
      <c r="S4" s="406"/>
      <c r="T4" s="407"/>
      <c r="U4" s="408"/>
      <c r="V4" s="409"/>
      <c r="W4" s="410"/>
    </row>
    <row r="5" spans="1:23" x14ac:dyDescent="0.25">
      <c r="A5" s="297" t="s">
        <v>123</v>
      </c>
      <c r="B5" s="298"/>
      <c r="C5" s="298"/>
      <c r="D5" s="393"/>
      <c r="E5" s="393"/>
      <c r="F5" s="393"/>
      <c r="G5" s="32"/>
      <c r="H5" s="393"/>
      <c r="I5" s="393"/>
      <c r="J5" s="393"/>
      <c r="K5" s="19" t="s">
        <v>188</v>
      </c>
      <c r="L5" s="368">
        <v>600000</v>
      </c>
      <c r="M5" s="368"/>
      <c r="N5" s="393"/>
      <c r="O5" s="393"/>
      <c r="P5" s="372"/>
      <c r="Q5" s="373"/>
      <c r="R5" s="393"/>
      <c r="S5" s="393"/>
      <c r="T5" s="393"/>
      <c r="U5" s="275">
        <f t="shared" ref="U5:U21" si="0">SUM(D5:T5)</f>
        <v>600000</v>
      </c>
      <c r="V5" s="276"/>
      <c r="W5" s="277"/>
    </row>
    <row r="6" spans="1:23" ht="24" customHeight="1" x14ac:dyDescent="0.25">
      <c r="A6" s="294" t="s">
        <v>125</v>
      </c>
      <c r="B6" s="295"/>
      <c r="C6" s="296"/>
      <c r="D6" s="288">
        <v>96000</v>
      </c>
      <c r="E6" s="288"/>
      <c r="F6" s="288"/>
      <c r="G6" s="8" t="s">
        <v>169</v>
      </c>
      <c r="H6" s="288">
        <v>4250000</v>
      </c>
      <c r="I6" s="288"/>
      <c r="J6" s="288"/>
      <c r="K6" s="16" t="s">
        <v>180</v>
      </c>
      <c r="L6" s="288">
        <v>140000</v>
      </c>
      <c r="M6" s="288"/>
      <c r="N6" s="288">
        <v>50000</v>
      </c>
      <c r="O6" s="288"/>
      <c r="P6" s="338">
        <v>80000</v>
      </c>
      <c r="Q6" s="339"/>
      <c r="R6" s="280"/>
      <c r="S6" s="280"/>
      <c r="T6" s="280"/>
      <c r="U6" s="263">
        <f t="shared" si="0"/>
        <v>4616000</v>
      </c>
      <c r="V6" s="264"/>
      <c r="W6" s="265"/>
    </row>
    <row r="7" spans="1:23" ht="24" customHeight="1" x14ac:dyDescent="0.25">
      <c r="A7" s="299" t="s">
        <v>126</v>
      </c>
      <c r="B7" s="300"/>
      <c r="C7" s="301"/>
      <c r="D7" s="288">
        <v>121000</v>
      </c>
      <c r="E7" s="288"/>
      <c r="F7" s="288"/>
      <c r="G7" s="8" t="s">
        <v>175</v>
      </c>
      <c r="H7" s="280"/>
      <c r="I7" s="280"/>
      <c r="J7" s="280"/>
      <c r="K7" s="14"/>
      <c r="L7" s="280"/>
      <c r="M7" s="280"/>
      <c r="N7" s="280"/>
      <c r="O7" s="280"/>
      <c r="P7" s="289"/>
      <c r="Q7" s="290"/>
      <c r="R7" s="280"/>
      <c r="S7" s="280"/>
      <c r="T7" s="280"/>
      <c r="U7" s="263">
        <f t="shared" si="0"/>
        <v>121000</v>
      </c>
      <c r="V7" s="264"/>
      <c r="W7" s="265"/>
    </row>
    <row r="8" spans="1:23" ht="14.45" customHeight="1" x14ac:dyDescent="0.25">
      <c r="A8" s="294" t="s">
        <v>127</v>
      </c>
      <c r="B8" s="295"/>
      <c r="C8" s="296"/>
      <c r="D8" s="288">
        <v>84000</v>
      </c>
      <c r="E8" s="288"/>
      <c r="F8" s="288"/>
      <c r="G8" s="8" t="s">
        <v>168</v>
      </c>
      <c r="H8" s="288">
        <v>3000000</v>
      </c>
      <c r="I8" s="288"/>
      <c r="J8" s="288"/>
      <c r="K8" s="16" t="s">
        <v>180</v>
      </c>
      <c r="L8" s="280"/>
      <c r="M8" s="280"/>
      <c r="N8" s="288">
        <v>30000</v>
      </c>
      <c r="O8" s="288"/>
      <c r="P8" s="338">
        <v>80000</v>
      </c>
      <c r="Q8" s="339"/>
      <c r="R8" s="280"/>
      <c r="S8" s="280"/>
      <c r="T8" s="280"/>
      <c r="U8" s="263">
        <f t="shared" si="0"/>
        <v>3194000</v>
      </c>
      <c r="V8" s="264"/>
      <c r="W8" s="265"/>
    </row>
    <row r="9" spans="1:23" x14ac:dyDescent="0.25">
      <c r="A9" s="284" t="s">
        <v>128</v>
      </c>
      <c r="B9" s="285"/>
      <c r="C9" s="285"/>
      <c r="D9" s="280"/>
      <c r="E9" s="280"/>
      <c r="F9" s="280"/>
      <c r="G9" s="8" t="s">
        <v>168</v>
      </c>
      <c r="H9" s="288">
        <v>1400000</v>
      </c>
      <c r="I9" s="288"/>
      <c r="J9" s="288"/>
      <c r="K9" s="16" t="s">
        <v>180</v>
      </c>
      <c r="L9" s="280"/>
      <c r="M9" s="280"/>
      <c r="N9" s="288">
        <v>20000</v>
      </c>
      <c r="O9" s="288"/>
      <c r="P9" s="288">
        <v>80000</v>
      </c>
      <c r="Q9" s="288"/>
      <c r="R9" s="280"/>
      <c r="S9" s="280"/>
      <c r="T9" s="280"/>
      <c r="U9" s="263">
        <f t="shared" si="0"/>
        <v>1500000</v>
      </c>
      <c r="V9" s="264"/>
      <c r="W9" s="265"/>
    </row>
    <row r="10" spans="1:23" x14ac:dyDescent="0.25">
      <c r="A10" s="284" t="s">
        <v>129</v>
      </c>
      <c r="B10" s="285"/>
      <c r="C10" s="285"/>
      <c r="D10" s="288">
        <v>21000</v>
      </c>
      <c r="E10" s="288"/>
      <c r="F10" s="288"/>
      <c r="G10" s="8" t="s">
        <v>169</v>
      </c>
      <c r="H10" s="288">
        <v>3650000</v>
      </c>
      <c r="I10" s="288"/>
      <c r="J10" s="288"/>
      <c r="K10" s="16" t="s">
        <v>180</v>
      </c>
      <c r="L10" s="280"/>
      <c r="M10" s="280"/>
      <c r="N10" s="288">
        <v>40000</v>
      </c>
      <c r="O10" s="288"/>
      <c r="P10" s="288">
        <v>80000</v>
      </c>
      <c r="Q10" s="288"/>
      <c r="R10" s="280"/>
      <c r="S10" s="280"/>
      <c r="T10" s="280"/>
      <c r="U10" s="263">
        <f t="shared" si="0"/>
        <v>3791000</v>
      </c>
      <c r="V10" s="264"/>
      <c r="W10" s="265"/>
    </row>
    <row r="11" spans="1:23" x14ac:dyDescent="0.25">
      <c r="A11" s="284" t="s">
        <v>130</v>
      </c>
      <c r="B11" s="285"/>
      <c r="C11" s="285"/>
      <c r="D11" s="280"/>
      <c r="E11" s="280"/>
      <c r="F11" s="280"/>
      <c r="G11" s="8" t="s">
        <v>169</v>
      </c>
      <c r="H11" s="288">
        <v>3650000</v>
      </c>
      <c r="I11" s="288"/>
      <c r="J11" s="288"/>
      <c r="K11" s="16" t="s">
        <v>180</v>
      </c>
      <c r="L11" s="280"/>
      <c r="M11" s="280"/>
      <c r="N11" s="288">
        <v>40000</v>
      </c>
      <c r="O11" s="288"/>
      <c r="P11" s="288">
        <v>80000</v>
      </c>
      <c r="Q11" s="288"/>
      <c r="R11" s="280"/>
      <c r="S11" s="280"/>
      <c r="T11" s="280"/>
      <c r="U11" s="263">
        <f t="shared" si="0"/>
        <v>3770000</v>
      </c>
      <c r="V11" s="264"/>
      <c r="W11" s="265"/>
    </row>
    <row r="12" spans="1:23" x14ac:dyDescent="0.25">
      <c r="A12" s="284" t="s">
        <v>131</v>
      </c>
      <c r="B12" s="285"/>
      <c r="C12" s="285"/>
      <c r="D12" s="288">
        <v>283000</v>
      </c>
      <c r="E12" s="288"/>
      <c r="F12" s="288"/>
      <c r="G12" s="8" t="s">
        <v>168</v>
      </c>
      <c r="H12" s="288">
        <v>3000000</v>
      </c>
      <c r="I12" s="288"/>
      <c r="J12" s="288"/>
      <c r="K12" s="16" t="s">
        <v>180</v>
      </c>
      <c r="L12" s="280"/>
      <c r="M12" s="280"/>
      <c r="N12" s="288">
        <v>40000</v>
      </c>
      <c r="O12" s="288"/>
      <c r="P12" s="288">
        <v>80000</v>
      </c>
      <c r="Q12" s="288"/>
      <c r="R12" s="280"/>
      <c r="S12" s="280"/>
      <c r="T12" s="280"/>
      <c r="U12" s="263">
        <f t="shared" si="0"/>
        <v>3403000</v>
      </c>
      <c r="V12" s="264"/>
      <c r="W12" s="265"/>
    </row>
    <row r="13" spans="1:23" ht="14.45" customHeight="1" x14ac:dyDescent="0.25">
      <c r="A13" s="294" t="s">
        <v>132</v>
      </c>
      <c r="B13" s="295"/>
      <c r="C13" s="296"/>
      <c r="D13" s="288">
        <v>43000</v>
      </c>
      <c r="E13" s="288"/>
      <c r="F13" s="288"/>
      <c r="G13" s="8" t="s">
        <v>175</v>
      </c>
      <c r="H13" s="288">
        <v>3000000</v>
      </c>
      <c r="I13" s="288"/>
      <c r="J13" s="288"/>
      <c r="K13" s="16" t="s">
        <v>180</v>
      </c>
      <c r="L13" s="280"/>
      <c r="M13" s="280"/>
      <c r="N13" s="288">
        <v>30000</v>
      </c>
      <c r="O13" s="288"/>
      <c r="P13" s="288">
        <v>80000</v>
      </c>
      <c r="Q13" s="288"/>
      <c r="R13" s="280"/>
      <c r="S13" s="280"/>
      <c r="T13" s="280"/>
      <c r="U13" s="263">
        <f t="shared" si="0"/>
        <v>3153000</v>
      </c>
      <c r="V13" s="264"/>
      <c r="W13" s="265"/>
    </row>
    <row r="14" spans="1:23" ht="24" customHeight="1" x14ac:dyDescent="0.25">
      <c r="A14" s="294" t="s">
        <v>133</v>
      </c>
      <c r="B14" s="295"/>
      <c r="C14" s="296"/>
      <c r="D14" s="280"/>
      <c r="E14" s="280"/>
      <c r="F14" s="280"/>
      <c r="G14" s="8" t="s">
        <v>168</v>
      </c>
      <c r="H14" s="400">
        <v>1800000</v>
      </c>
      <c r="I14" s="400"/>
      <c r="J14" s="400"/>
      <c r="K14" s="16" t="s">
        <v>180</v>
      </c>
      <c r="L14" s="280"/>
      <c r="M14" s="280"/>
      <c r="N14" s="288">
        <v>25000</v>
      </c>
      <c r="O14" s="288"/>
      <c r="P14" s="288">
        <v>80000</v>
      </c>
      <c r="Q14" s="288"/>
      <c r="R14" s="280"/>
      <c r="S14" s="280"/>
      <c r="T14" s="280"/>
      <c r="U14" s="263">
        <f t="shared" si="0"/>
        <v>1905000</v>
      </c>
      <c r="V14" s="264"/>
      <c r="W14" s="265"/>
    </row>
    <row r="15" spans="1:23" x14ac:dyDescent="0.25">
      <c r="A15" s="284" t="s">
        <v>134</v>
      </c>
      <c r="B15" s="285"/>
      <c r="C15" s="285"/>
      <c r="D15" s="288">
        <v>42000</v>
      </c>
      <c r="E15" s="288"/>
      <c r="F15" s="288"/>
      <c r="G15" s="8" t="s">
        <v>168</v>
      </c>
      <c r="H15" s="288">
        <v>755000</v>
      </c>
      <c r="I15" s="288"/>
      <c r="J15" s="288"/>
      <c r="K15" s="16" t="s">
        <v>185</v>
      </c>
      <c r="L15" s="280"/>
      <c r="M15" s="280"/>
      <c r="N15" s="288">
        <v>15000</v>
      </c>
      <c r="O15" s="288"/>
      <c r="P15" s="288">
        <v>80000</v>
      </c>
      <c r="Q15" s="288"/>
      <c r="R15" s="280"/>
      <c r="S15" s="280"/>
      <c r="T15" s="280"/>
      <c r="U15" s="263">
        <f t="shared" si="0"/>
        <v>892000</v>
      </c>
      <c r="V15" s="264"/>
      <c r="W15" s="265"/>
    </row>
    <row r="16" spans="1:23" x14ac:dyDescent="0.25">
      <c r="A16" s="284" t="s">
        <v>135</v>
      </c>
      <c r="B16" s="285"/>
      <c r="C16" s="285"/>
      <c r="D16" s="288">
        <v>300000</v>
      </c>
      <c r="E16" s="288"/>
      <c r="F16" s="288"/>
      <c r="G16" s="8" t="s">
        <v>175</v>
      </c>
      <c r="H16" s="399"/>
      <c r="I16" s="399"/>
      <c r="J16" s="399"/>
      <c r="K16" s="29"/>
      <c r="L16" s="280"/>
      <c r="M16" s="280"/>
      <c r="N16" s="280"/>
      <c r="O16" s="280"/>
      <c r="P16" s="280"/>
      <c r="Q16" s="280"/>
      <c r="R16" s="280"/>
      <c r="S16" s="280"/>
      <c r="T16" s="280"/>
      <c r="U16" s="263">
        <f t="shared" si="0"/>
        <v>300000</v>
      </c>
      <c r="V16" s="264"/>
      <c r="W16" s="265"/>
    </row>
    <row r="17" spans="1:23" x14ac:dyDescent="0.25">
      <c r="A17" s="284" t="s">
        <v>136</v>
      </c>
      <c r="B17" s="285"/>
      <c r="C17" s="285"/>
      <c r="D17" s="288">
        <v>300000</v>
      </c>
      <c r="E17" s="288"/>
      <c r="F17" s="288"/>
      <c r="G17" s="8" t="s">
        <v>175</v>
      </c>
      <c r="H17" s="399"/>
      <c r="I17" s="399"/>
      <c r="J17" s="399"/>
      <c r="K17" s="29"/>
      <c r="L17" s="280"/>
      <c r="M17" s="280"/>
      <c r="N17" s="280"/>
      <c r="O17" s="280"/>
      <c r="P17" s="280"/>
      <c r="Q17" s="280"/>
      <c r="R17" s="280"/>
      <c r="S17" s="280"/>
      <c r="T17" s="280"/>
      <c r="U17" s="263">
        <f t="shared" si="0"/>
        <v>300000</v>
      </c>
      <c r="V17" s="264"/>
      <c r="W17" s="265"/>
    </row>
    <row r="18" spans="1:23" ht="14.45" customHeight="1" x14ac:dyDescent="0.25">
      <c r="A18" s="294" t="s">
        <v>137</v>
      </c>
      <c r="B18" s="295"/>
      <c r="C18" s="296"/>
      <c r="D18" s="288">
        <v>573000</v>
      </c>
      <c r="E18" s="288"/>
      <c r="F18" s="288"/>
      <c r="G18" s="8" t="s">
        <v>175</v>
      </c>
      <c r="H18" s="280"/>
      <c r="I18" s="280"/>
      <c r="J18" s="280"/>
      <c r="K18" s="14"/>
      <c r="L18" s="280"/>
      <c r="M18" s="280"/>
      <c r="N18" s="280"/>
      <c r="O18" s="280"/>
      <c r="P18" s="280"/>
      <c r="Q18" s="280"/>
      <c r="R18" s="280"/>
      <c r="S18" s="280"/>
      <c r="T18" s="280"/>
      <c r="U18" s="263">
        <f t="shared" si="0"/>
        <v>573000</v>
      </c>
      <c r="V18" s="264"/>
      <c r="W18" s="265"/>
    </row>
    <row r="19" spans="1:23" x14ac:dyDescent="0.25">
      <c r="A19" s="284" t="s">
        <v>138</v>
      </c>
      <c r="B19" s="285"/>
      <c r="C19" s="285"/>
      <c r="D19" s="288">
        <v>573000</v>
      </c>
      <c r="E19" s="288"/>
      <c r="F19" s="288"/>
      <c r="G19" s="8" t="s">
        <v>175</v>
      </c>
      <c r="H19" s="280"/>
      <c r="I19" s="280"/>
      <c r="J19" s="280"/>
      <c r="K19" s="14"/>
      <c r="L19" s="280"/>
      <c r="M19" s="280"/>
      <c r="N19" s="280"/>
      <c r="O19" s="280"/>
      <c r="P19" s="280"/>
      <c r="Q19" s="280"/>
      <c r="R19" s="280"/>
      <c r="S19" s="280"/>
      <c r="T19" s="280"/>
      <c r="U19" s="263">
        <f t="shared" si="0"/>
        <v>573000</v>
      </c>
      <c r="V19" s="264"/>
      <c r="W19" s="265"/>
    </row>
    <row r="20" spans="1:23" x14ac:dyDescent="0.25">
      <c r="A20" s="284" t="s">
        <v>139</v>
      </c>
      <c r="B20" s="285"/>
      <c r="C20" s="285"/>
      <c r="D20" s="280"/>
      <c r="E20" s="280"/>
      <c r="F20" s="280"/>
      <c r="G20" s="8" t="s">
        <v>175</v>
      </c>
      <c r="H20" s="280"/>
      <c r="I20" s="280"/>
      <c r="J20" s="280"/>
      <c r="K20" s="14"/>
      <c r="L20" s="280"/>
      <c r="M20" s="280"/>
      <c r="N20" s="280"/>
      <c r="O20" s="280"/>
      <c r="P20" s="280"/>
      <c r="Q20" s="280"/>
      <c r="R20" s="280"/>
      <c r="S20" s="280"/>
      <c r="T20" s="280"/>
      <c r="U20" s="263">
        <f t="shared" si="0"/>
        <v>0</v>
      </c>
      <c r="V20" s="264"/>
      <c r="W20" s="265"/>
    </row>
    <row r="21" spans="1:23" x14ac:dyDescent="0.25">
      <c r="A21" s="284" t="s">
        <v>140</v>
      </c>
      <c r="B21" s="285"/>
      <c r="C21" s="285"/>
      <c r="D21" s="288">
        <v>400000</v>
      </c>
      <c r="E21" s="288"/>
      <c r="F21" s="288"/>
      <c r="G21" s="8" t="s">
        <v>175</v>
      </c>
      <c r="H21" s="280"/>
      <c r="I21" s="280"/>
      <c r="J21" s="280"/>
      <c r="K21" s="14"/>
      <c r="L21" s="280"/>
      <c r="M21" s="280"/>
      <c r="N21" s="280"/>
      <c r="O21" s="280"/>
      <c r="P21" s="280"/>
      <c r="Q21" s="280"/>
      <c r="R21" s="280"/>
      <c r="S21" s="280"/>
      <c r="T21" s="280"/>
      <c r="U21" s="263">
        <f t="shared" si="0"/>
        <v>400000</v>
      </c>
      <c r="V21" s="264"/>
      <c r="W21" s="265"/>
    </row>
    <row r="22" spans="1:23" x14ac:dyDescent="0.25">
      <c r="A22" s="370" t="s">
        <v>141</v>
      </c>
      <c r="B22" s="371"/>
      <c r="C22" s="371"/>
      <c r="D22" s="288">
        <v>497000</v>
      </c>
      <c r="E22" s="288"/>
      <c r="F22" s="288"/>
      <c r="G22" s="8" t="s">
        <v>175</v>
      </c>
      <c r="H22" s="280"/>
      <c r="I22" s="280"/>
      <c r="J22" s="280"/>
      <c r="K22" s="14"/>
      <c r="L22" s="280"/>
      <c r="M22" s="280"/>
      <c r="N22" s="280"/>
      <c r="O22" s="280"/>
      <c r="P22" s="280"/>
      <c r="Q22" s="280"/>
      <c r="R22" s="280"/>
      <c r="S22" s="280"/>
      <c r="T22" s="280"/>
      <c r="U22" s="263">
        <f>SUM(D22:T22)</f>
        <v>497000</v>
      </c>
      <c r="V22" s="264"/>
      <c r="W22" s="265"/>
    </row>
    <row r="23" spans="1:23" x14ac:dyDescent="0.25">
      <c r="A23" s="284" t="s">
        <v>142</v>
      </c>
      <c r="B23" s="285"/>
      <c r="C23" s="285"/>
      <c r="D23" s="288">
        <v>29000</v>
      </c>
      <c r="E23" s="288"/>
      <c r="F23" s="288"/>
      <c r="G23" s="8" t="s">
        <v>175</v>
      </c>
      <c r="H23" s="280"/>
      <c r="I23" s="280"/>
      <c r="J23" s="280"/>
      <c r="K23" s="14"/>
      <c r="L23" s="280"/>
      <c r="M23" s="280"/>
      <c r="N23" s="280"/>
      <c r="O23" s="280"/>
      <c r="P23" s="280"/>
      <c r="Q23" s="280"/>
      <c r="R23" s="280"/>
      <c r="S23" s="280"/>
      <c r="T23" s="280"/>
      <c r="U23" s="263">
        <f>SUM(D23:T23)</f>
        <v>29000</v>
      </c>
      <c r="V23" s="264"/>
      <c r="W23" s="265"/>
    </row>
    <row r="24" spans="1:23" x14ac:dyDescent="0.25">
      <c r="A24" s="284" t="s">
        <v>143</v>
      </c>
      <c r="B24" s="285"/>
      <c r="C24" s="285"/>
      <c r="D24" s="288">
        <v>30000</v>
      </c>
      <c r="E24" s="288"/>
      <c r="F24" s="288"/>
      <c r="G24" s="8" t="s">
        <v>175</v>
      </c>
      <c r="H24" s="280"/>
      <c r="I24" s="280"/>
      <c r="J24" s="280"/>
      <c r="K24" s="14"/>
      <c r="L24" s="280"/>
      <c r="M24" s="280"/>
      <c r="N24" s="280"/>
      <c r="O24" s="280"/>
      <c r="P24" s="280"/>
      <c r="Q24" s="280"/>
      <c r="R24" s="280"/>
      <c r="S24" s="280"/>
      <c r="T24" s="280"/>
      <c r="U24" s="263">
        <f>SUM(D24:T24)</f>
        <v>30000</v>
      </c>
      <c r="V24" s="264"/>
      <c r="W24" s="265"/>
    </row>
    <row r="25" spans="1:23" ht="26.25" customHeight="1" x14ac:dyDescent="0.25">
      <c r="A25" s="294" t="s">
        <v>144</v>
      </c>
      <c r="B25" s="295"/>
      <c r="C25" s="296"/>
      <c r="D25" s="288">
        <v>331000</v>
      </c>
      <c r="E25" s="288"/>
      <c r="F25" s="288"/>
      <c r="G25" s="8" t="s">
        <v>175</v>
      </c>
      <c r="H25" s="280"/>
      <c r="I25" s="280"/>
      <c r="J25" s="280"/>
      <c r="K25" s="14"/>
      <c r="L25" s="280"/>
      <c r="M25" s="280"/>
      <c r="N25" s="280"/>
      <c r="O25" s="280"/>
      <c r="P25" s="280"/>
      <c r="Q25" s="280"/>
      <c r="R25" s="280"/>
      <c r="S25" s="280"/>
      <c r="T25" s="280"/>
      <c r="U25" s="263">
        <f>SUM(D25:T25)</f>
        <v>331000</v>
      </c>
      <c r="V25" s="264"/>
      <c r="W25" s="265"/>
    </row>
    <row r="26" spans="1:23" x14ac:dyDescent="0.25">
      <c r="A26" s="284" t="s">
        <v>145</v>
      </c>
      <c r="B26" s="285"/>
      <c r="C26" s="285"/>
      <c r="D26" s="288">
        <v>288000</v>
      </c>
      <c r="E26" s="288"/>
      <c r="F26" s="288"/>
      <c r="G26" s="8" t="s">
        <v>172</v>
      </c>
      <c r="H26" s="288">
        <v>7250000</v>
      </c>
      <c r="I26" s="288"/>
      <c r="J26" s="288"/>
      <c r="K26" s="16" t="s">
        <v>180</v>
      </c>
      <c r="L26" s="288">
        <v>200000</v>
      </c>
      <c r="M26" s="288"/>
      <c r="N26" s="288">
        <v>70000</v>
      </c>
      <c r="O26" s="288"/>
      <c r="P26" s="288">
        <v>110000</v>
      </c>
      <c r="Q26" s="288"/>
      <c r="R26" s="280"/>
      <c r="S26" s="280"/>
      <c r="T26" s="280"/>
      <c r="U26" s="263">
        <f>SUM(D26:T26)</f>
        <v>7918000</v>
      </c>
      <c r="V26" s="264"/>
      <c r="W26" s="265"/>
    </row>
    <row r="27" spans="1:23" x14ac:dyDescent="0.25">
      <c r="A27" s="281" t="s">
        <v>146</v>
      </c>
      <c r="B27" s="282"/>
      <c r="C27" s="282"/>
      <c r="D27" s="288">
        <v>520000</v>
      </c>
      <c r="E27" s="288"/>
      <c r="F27" s="288"/>
      <c r="G27" s="9" t="s">
        <v>175</v>
      </c>
      <c r="H27" s="398"/>
      <c r="I27" s="398"/>
      <c r="J27" s="398"/>
      <c r="K27" s="17"/>
      <c r="L27" s="280"/>
      <c r="M27" s="280"/>
      <c r="N27" s="280"/>
      <c r="O27" s="280"/>
      <c r="P27" s="280"/>
      <c r="Q27" s="280"/>
      <c r="R27" s="280"/>
      <c r="S27" s="280"/>
      <c r="T27" s="280"/>
      <c r="U27" s="263">
        <f t="shared" ref="U27:U44" si="1">SUM(D27:T27)</f>
        <v>520000</v>
      </c>
      <c r="V27" s="264"/>
      <c r="W27" s="265"/>
    </row>
    <row r="28" spans="1:23" x14ac:dyDescent="0.25">
      <c r="A28" s="284" t="s">
        <v>147</v>
      </c>
      <c r="B28" s="285"/>
      <c r="C28" s="285"/>
      <c r="D28" s="368">
        <v>177000</v>
      </c>
      <c r="E28" s="368"/>
      <c r="F28" s="368"/>
      <c r="G28" s="8" t="s">
        <v>175</v>
      </c>
      <c r="H28" s="280"/>
      <c r="I28" s="280"/>
      <c r="J28" s="280"/>
      <c r="K28" s="14"/>
      <c r="L28" s="280"/>
      <c r="M28" s="280"/>
      <c r="N28" s="280"/>
      <c r="O28" s="280"/>
      <c r="P28" s="280"/>
      <c r="Q28" s="280"/>
      <c r="R28" s="280"/>
      <c r="S28" s="280"/>
      <c r="T28" s="280"/>
      <c r="U28" s="263">
        <f t="shared" si="1"/>
        <v>177000</v>
      </c>
      <c r="V28" s="264"/>
      <c r="W28" s="265"/>
    </row>
    <row r="29" spans="1:23" ht="24" customHeight="1" x14ac:dyDescent="0.25">
      <c r="A29" s="294" t="s">
        <v>151</v>
      </c>
      <c r="B29" s="295"/>
      <c r="C29" s="296"/>
      <c r="D29" s="288">
        <v>250000</v>
      </c>
      <c r="E29" s="288"/>
      <c r="F29" s="288"/>
      <c r="G29" s="8" t="s">
        <v>175</v>
      </c>
      <c r="H29" s="280"/>
      <c r="I29" s="280"/>
      <c r="J29" s="280"/>
      <c r="K29" s="14"/>
      <c r="L29" s="280"/>
      <c r="M29" s="280"/>
      <c r="N29" s="280"/>
      <c r="O29" s="280"/>
      <c r="P29" s="280"/>
      <c r="Q29" s="280"/>
      <c r="R29" s="280"/>
      <c r="S29" s="280"/>
      <c r="T29" s="280"/>
      <c r="U29" s="263">
        <f t="shared" si="1"/>
        <v>250000</v>
      </c>
      <c r="V29" s="264"/>
      <c r="W29" s="265"/>
    </row>
    <row r="30" spans="1:23" ht="24" customHeight="1" x14ac:dyDescent="0.25">
      <c r="A30" s="294" t="s">
        <v>150</v>
      </c>
      <c r="B30" s="295"/>
      <c r="C30" s="296"/>
      <c r="D30" s="364">
        <v>345000</v>
      </c>
      <c r="E30" s="364"/>
      <c r="F30" s="364"/>
      <c r="G30" s="8" t="s">
        <v>175</v>
      </c>
      <c r="H30" s="361"/>
      <c r="I30" s="361"/>
      <c r="J30" s="361"/>
      <c r="K30" s="20"/>
      <c r="L30" s="361"/>
      <c r="M30" s="361"/>
      <c r="N30" s="361"/>
      <c r="O30" s="361"/>
      <c r="P30" s="361"/>
      <c r="Q30" s="361"/>
      <c r="R30" s="361"/>
      <c r="S30" s="361"/>
      <c r="T30" s="361"/>
      <c r="U30" s="335">
        <f t="shared" si="1"/>
        <v>345000</v>
      </c>
      <c r="V30" s="336"/>
      <c r="W30" s="337"/>
    </row>
    <row r="31" spans="1:23" ht="24" customHeight="1" x14ac:dyDescent="0.25">
      <c r="A31" s="294" t="s">
        <v>149</v>
      </c>
      <c r="B31" s="295"/>
      <c r="C31" s="296"/>
      <c r="D31" s="364">
        <v>360000</v>
      </c>
      <c r="E31" s="364"/>
      <c r="F31" s="364"/>
      <c r="G31" s="8" t="s">
        <v>175</v>
      </c>
      <c r="H31" s="361"/>
      <c r="I31" s="361"/>
      <c r="J31" s="361"/>
      <c r="K31" s="20"/>
      <c r="L31" s="361"/>
      <c r="M31" s="361"/>
      <c r="N31" s="361"/>
      <c r="O31" s="361"/>
      <c r="P31" s="361"/>
      <c r="Q31" s="361"/>
      <c r="R31" s="361"/>
      <c r="S31" s="361"/>
      <c r="T31" s="361"/>
      <c r="U31" s="335">
        <f t="shared" si="1"/>
        <v>360000</v>
      </c>
      <c r="V31" s="336"/>
      <c r="W31" s="337"/>
    </row>
    <row r="32" spans="1:23" ht="24" customHeight="1" x14ac:dyDescent="0.25">
      <c r="A32" s="294" t="s">
        <v>148</v>
      </c>
      <c r="B32" s="295"/>
      <c r="C32" s="296"/>
      <c r="D32" s="344">
        <v>550000</v>
      </c>
      <c r="E32" s="345"/>
      <c r="F32" s="346"/>
      <c r="G32" s="28" t="s">
        <v>175</v>
      </c>
      <c r="H32" s="341"/>
      <c r="I32" s="353"/>
      <c r="J32" s="342"/>
      <c r="K32" s="25"/>
      <c r="L32" s="341"/>
      <c r="M32" s="342"/>
      <c r="N32" s="341"/>
      <c r="O32" s="342"/>
      <c r="P32" s="320"/>
      <c r="Q32" s="322"/>
      <c r="R32" s="320"/>
      <c r="S32" s="321"/>
      <c r="T32" s="322"/>
      <c r="U32" s="263">
        <f>SUM(D32:T32)</f>
        <v>550000</v>
      </c>
      <c r="V32" s="264"/>
      <c r="W32" s="265"/>
    </row>
    <row r="33" spans="1:23" x14ac:dyDescent="0.25">
      <c r="A33" s="317" t="s">
        <v>152</v>
      </c>
      <c r="B33" s="318"/>
      <c r="C33" s="319"/>
      <c r="D33" s="344">
        <v>360000</v>
      </c>
      <c r="E33" s="345"/>
      <c r="F33" s="346"/>
      <c r="G33" s="28" t="s">
        <v>175</v>
      </c>
      <c r="H33" s="341"/>
      <c r="I33" s="353"/>
      <c r="J33" s="342"/>
      <c r="K33" s="25"/>
      <c r="L33" s="341"/>
      <c r="M33" s="342"/>
      <c r="N33" s="341"/>
      <c r="O33" s="342"/>
      <c r="P33" s="320"/>
      <c r="Q33" s="322"/>
      <c r="R33" s="320"/>
      <c r="S33" s="321"/>
      <c r="T33" s="322"/>
      <c r="U33" s="263">
        <f t="shared" ref="U33:U37" si="2">SUM(D33:T33)</f>
        <v>360000</v>
      </c>
      <c r="V33" s="264"/>
      <c r="W33" s="265"/>
    </row>
    <row r="34" spans="1:23" ht="24" customHeight="1" x14ac:dyDescent="0.25">
      <c r="A34" s="294" t="s">
        <v>153</v>
      </c>
      <c r="B34" s="295"/>
      <c r="C34" s="296"/>
      <c r="D34" s="344">
        <v>280000</v>
      </c>
      <c r="E34" s="345"/>
      <c r="F34" s="346"/>
      <c r="G34" s="28" t="s">
        <v>175</v>
      </c>
      <c r="H34" s="341"/>
      <c r="I34" s="353"/>
      <c r="J34" s="342"/>
      <c r="K34" s="25"/>
      <c r="L34" s="341"/>
      <c r="M34" s="342"/>
      <c r="N34" s="341"/>
      <c r="O34" s="342"/>
      <c r="P34" s="320"/>
      <c r="Q34" s="322"/>
      <c r="R34" s="320"/>
      <c r="S34" s="321"/>
      <c r="T34" s="322"/>
      <c r="U34" s="263">
        <f t="shared" si="2"/>
        <v>280000</v>
      </c>
      <c r="V34" s="264"/>
      <c r="W34" s="265"/>
    </row>
    <row r="35" spans="1:23" x14ac:dyDescent="0.25">
      <c r="A35" s="317" t="s">
        <v>154</v>
      </c>
      <c r="B35" s="318"/>
      <c r="C35" s="319"/>
      <c r="D35" s="350">
        <v>240000</v>
      </c>
      <c r="E35" s="351"/>
      <c r="F35" s="352"/>
      <c r="G35" s="10" t="s">
        <v>175</v>
      </c>
      <c r="H35" s="365"/>
      <c r="I35" s="366"/>
      <c r="J35" s="367"/>
      <c r="K35" s="22"/>
      <c r="L35" s="341"/>
      <c r="M35" s="342"/>
      <c r="N35" s="341"/>
      <c r="O35" s="342"/>
      <c r="P35" s="320"/>
      <c r="Q35" s="322"/>
      <c r="R35" s="320"/>
      <c r="S35" s="321"/>
      <c r="T35" s="322"/>
      <c r="U35" s="263">
        <f t="shared" si="2"/>
        <v>240000</v>
      </c>
      <c r="V35" s="264"/>
      <c r="W35" s="265"/>
    </row>
    <row r="36" spans="1:23" ht="24" customHeight="1" x14ac:dyDescent="0.25">
      <c r="A36" s="294" t="s">
        <v>155</v>
      </c>
      <c r="B36" s="295"/>
      <c r="C36" s="296"/>
      <c r="D36" s="347">
        <v>300000</v>
      </c>
      <c r="E36" s="348"/>
      <c r="F36" s="349"/>
      <c r="G36" s="10" t="s">
        <v>175</v>
      </c>
      <c r="H36" s="361"/>
      <c r="I36" s="361"/>
      <c r="J36" s="361"/>
      <c r="K36" s="22"/>
      <c r="L36" s="341"/>
      <c r="M36" s="342"/>
      <c r="N36" s="341"/>
      <c r="O36" s="342"/>
      <c r="P36" s="320"/>
      <c r="Q36" s="322"/>
      <c r="R36" s="320"/>
      <c r="S36" s="321"/>
      <c r="T36" s="322"/>
      <c r="U36" s="335">
        <f t="shared" si="2"/>
        <v>300000</v>
      </c>
      <c r="V36" s="336"/>
      <c r="W36" s="337"/>
    </row>
    <row r="37" spans="1:23" x14ac:dyDescent="0.25">
      <c r="A37" s="317" t="s">
        <v>156</v>
      </c>
      <c r="B37" s="318"/>
      <c r="C37" s="318"/>
      <c r="D37" s="395">
        <v>588000</v>
      </c>
      <c r="E37" s="396"/>
      <c r="F37" s="397"/>
      <c r="G37" s="28" t="s">
        <v>175</v>
      </c>
      <c r="H37" s="343"/>
      <c r="I37" s="343"/>
      <c r="J37" s="343"/>
      <c r="K37" s="11"/>
      <c r="L37" s="341"/>
      <c r="M37" s="342"/>
      <c r="N37" s="341"/>
      <c r="O37" s="342"/>
      <c r="P37" s="320"/>
      <c r="Q37" s="322"/>
      <c r="R37" s="320"/>
      <c r="S37" s="321"/>
      <c r="T37" s="322"/>
      <c r="U37" s="335">
        <f t="shared" si="2"/>
        <v>588000</v>
      </c>
      <c r="V37" s="336"/>
      <c r="W37" s="337"/>
    </row>
    <row r="38" spans="1:23" ht="24" customHeight="1" x14ac:dyDescent="0.25">
      <c r="A38" s="294" t="s">
        <v>157</v>
      </c>
      <c r="B38" s="295"/>
      <c r="C38" s="296"/>
      <c r="D38" s="368">
        <v>566000</v>
      </c>
      <c r="E38" s="368"/>
      <c r="F38" s="368"/>
      <c r="G38" s="13" t="s">
        <v>175</v>
      </c>
      <c r="H38" s="361"/>
      <c r="I38" s="361"/>
      <c r="J38" s="361"/>
      <c r="K38" s="21"/>
      <c r="L38" s="361"/>
      <c r="M38" s="361"/>
      <c r="N38" s="361"/>
      <c r="O38" s="361"/>
      <c r="P38" s="361"/>
      <c r="Q38" s="361"/>
      <c r="R38" s="361"/>
      <c r="S38" s="361"/>
      <c r="T38" s="361"/>
      <c r="U38" s="335">
        <f t="shared" si="1"/>
        <v>566000</v>
      </c>
      <c r="V38" s="336"/>
      <c r="W38" s="337"/>
    </row>
    <row r="39" spans="1:23" x14ac:dyDescent="0.25">
      <c r="A39" s="317" t="s">
        <v>158</v>
      </c>
      <c r="B39" s="318"/>
      <c r="C39" s="319"/>
      <c r="D39" s="338">
        <v>224000</v>
      </c>
      <c r="E39" s="340"/>
      <c r="F39" s="339"/>
      <c r="G39" s="28" t="s">
        <v>175</v>
      </c>
      <c r="H39" s="361"/>
      <c r="I39" s="361"/>
      <c r="J39" s="361"/>
      <c r="K39" s="25"/>
      <c r="L39" s="341"/>
      <c r="M39" s="342"/>
      <c r="N39" s="341"/>
      <c r="O39" s="342"/>
      <c r="P39" s="341"/>
      <c r="Q39" s="342"/>
      <c r="R39" s="341"/>
      <c r="S39" s="353"/>
      <c r="T39" s="342"/>
      <c r="U39" s="335">
        <f t="shared" si="1"/>
        <v>224000</v>
      </c>
      <c r="V39" s="336"/>
      <c r="W39" s="337"/>
    </row>
    <row r="40" spans="1:23" x14ac:dyDescent="0.25">
      <c r="A40" s="317" t="s">
        <v>159</v>
      </c>
      <c r="B40" s="318"/>
      <c r="C40" s="319"/>
      <c r="D40" s="338">
        <v>355000</v>
      </c>
      <c r="E40" s="340"/>
      <c r="F40" s="339"/>
      <c r="G40" s="28" t="s">
        <v>175</v>
      </c>
      <c r="H40" s="320"/>
      <c r="I40" s="321"/>
      <c r="J40" s="322"/>
      <c r="K40" s="27"/>
      <c r="L40" s="23"/>
      <c r="M40" s="24"/>
      <c r="N40" s="23"/>
      <c r="O40" s="24"/>
      <c r="P40" s="23"/>
      <c r="Q40" s="24"/>
      <c r="R40" s="23"/>
      <c r="S40" s="25"/>
      <c r="T40" s="24"/>
      <c r="U40" s="335">
        <f t="shared" si="1"/>
        <v>355000</v>
      </c>
      <c r="V40" s="336"/>
      <c r="W40" s="337"/>
    </row>
    <row r="41" spans="1:23" x14ac:dyDescent="0.25">
      <c r="A41" s="317" t="s">
        <v>160</v>
      </c>
      <c r="B41" s="318"/>
      <c r="C41" s="319"/>
      <c r="D41" s="338">
        <v>330000</v>
      </c>
      <c r="E41" s="340"/>
      <c r="F41" s="339"/>
      <c r="G41" s="28" t="s">
        <v>175</v>
      </c>
      <c r="H41" s="320"/>
      <c r="I41" s="321"/>
      <c r="J41" s="322"/>
      <c r="K41" s="27"/>
      <c r="L41" s="23"/>
      <c r="M41" s="24"/>
      <c r="N41" s="23"/>
      <c r="O41" s="24"/>
      <c r="P41" s="23"/>
      <c r="Q41" s="24"/>
      <c r="R41" s="23"/>
      <c r="S41" s="25"/>
      <c r="T41" s="24"/>
      <c r="U41" s="335">
        <f t="shared" si="1"/>
        <v>330000</v>
      </c>
      <c r="V41" s="336"/>
      <c r="W41" s="337"/>
    </row>
    <row r="42" spans="1:23" ht="24" customHeight="1" x14ac:dyDescent="0.25">
      <c r="A42" s="294" t="s">
        <v>161</v>
      </c>
      <c r="B42" s="295"/>
      <c r="C42" s="296"/>
      <c r="D42" s="338">
        <v>158000</v>
      </c>
      <c r="E42" s="340"/>
      <c r="F42" s="339"/>
      <c r="G42" s="28" t="s">
        <v>175</v>
      </c>
      <c r="H42" s="320"/>
      <c r="I42" s="321"/>
      <c r="J42" s="322"/>
      <c r="K42" s="27"/>
      <c r="L42" s="23"/>
      <c r="M42" s="24"/>
      <c r="N42" s="23"/>
      <c r="O42" s="24"/>
      <c r="P42" s="23"/>
      <c r="Q42" s="24"/>
      <c r="R42" s="23"/>
      <c r="S42" s="25"/>
      <c r="T42" s="24"/>
      <c r="U42" s="335">
        <f t="shared" si="1"/>
        <v>158000</v>
      </c>
      <c r="V42" s="336"/>
      <c r="W42" s="337"/>
    </row>
    <row r="43" spans="1:23" ht="24" customHeight="1" x14ac:dyDescent="0.25">
      <c r="A43" s="294" t="s">
        <v>162</v>
      </c>
      <c r="B43" s="295"/>
      <c r="C43" s="296"/>
      <c r="D43" s="338">
        <v>465000</v>
      </c>
      <c r="E43" s="340"/>
      <c r="F43" s="339"/>
      <c r="G43" s="28" t="s">
        <v>175</v>
      </c>
      <c r="H43" s="320"/>
      <c r="I43" s="321"/>
      <c r="J43" s="322"/>
      <c r="K43" s="27"/>
      <c r="L43" s="23"/>
      <c r="M43" s="24"/>
      <c r="N43" s="23"/>
      <c r="O43" s="24"/>
      <c r="P43" s="23"/>
      <c r="Q43" s="24"/>
      <c r="R43" s="23"/>
      <c r="S43" s="25"/>
      <c r="T43" s="24"/>
      <c r="U43" s="335">
        <f t="shared" si="1"/>
        <v>465000</v>
      </c>
      <c r="V43" s="336"/>
      <c r="W43" s="337"/>
    </row>
    <row r="44" spans="1:23" x14ac:dyDescent="0.25">
      <c r="A44" s="317" t="s">
        <v>163</v>
      </c>
      <c r="B44" s="318"/>
      <c r="C44" s="319"/>
      <c r="D44" s="338">
        <v>595000</v>
      </c>
      <c r="E44" s="340"/>
      <c r="F44" s="339"/>
      <c r="G44" s="28" t="s">
        <v>175</v>
      </c>
      <c r="H44" s="320"/>
      <c r="I44" s="321"/>
      <c r="J44" s="322"/>
      <c r="K44" s="27"/>
      <c r="L44" s="23"/>
      <c r="M44" s="24"/>
      <c r="N44" s="23"/>
      <c r="O44" s="24"/>
      <c r="P44" s="23"/>
      <c r="Q44" s="24"/>
      <c r="R44" s="23"/>
      <c r="S44" s="25"/>
      <c r="T44" s="24"/>
      <c r="U44" s="335">
        <f t="shared" si="1"/>
        <v>595000</v>
      </c>
      <c r="V44" s="336"/>
      <c r="W44" s="337"/>
    </row>
    <row r="45" spans="1:23" ht="15.75" thickBot="1" x14ac:dyDescent="0.3">
      <c r="A45" s="281" t="s">
        <v>70</v>
      </c>
      <c r="B45" s="282"/>
      <c r="C45" s="282"/>
      <c r="D45" s="378">
        <v>3000000</v>
      </c>
      <c r="E45" s="379"/>
      <c r="F45" s="380"/>
      <c r="G45" s="31"/>
      <c r="H45" s="382"/>
      <c r="I45" s="382"/>
      <c r="J45" s="382"/>
      <c r="K45" s="31"/>
      <c r="L45" s="382"/>
      <c r="M45" s="382"/>
      <c r="N45" s="382"/>
      <c r="O45" s="382"/>
      <c r="P45" s="382"/>
      <c r="Q45" s="382"/>
      <c r="R45" s="382"/>
      <c r="S45" s="382"/>
      <c r="T45" s="382"/>
      <c r="U45" s="283">
        <f>SUM(D45:T45)</f>
        <v>3000000</v>
      </c>
      <c r="V45" s="283"/>
      <c r="W45" s="394"/>
    </row>
    <row r="46" spans="1:23" ht="15.75" thickBot="1" x14ac:dyDescent="0.3">
      <c r="A46" s="266" t="s">
        <v>190</v>
      </c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8"/>
      <c r="U46" s="269">
        <f>SUM(U5:W45)</f>
        <v>47559000</v>
      </c>
      <c r="V46" s="270"/>
      <c r="W46" s="271"/>
    </row>
    <row r="48" spans="1:23" x14ac:dyDescent="0.25">
      <c r="A48" s="2" t="s">
        <v>38</v>
      </c>
      <c r="B48" s="1"/>
      <c r="C48" s="1"/>
      <c r="D48" s="1"/>
      <c r="E48" s="1"/>
    </row>
  </sheetData>
  <mergeCells count="326">
    <mergeCell ref="A4:C4"/>
    <mergeCell ref="E4:F4"/>
    <mergeCell ref="I4:J4"/>
    <mergeCell ref="L4:M4"/>
    <mergeCell ref="R4:T4"/>
    <mergeCell ref="U4:W4"/>
    <mergeCell ref="A1:W1"/>
    <mergeCell ref="A2:W2"/>
    <mergeCell ref="A3:C3"/>
    <mergeCell ref="D3:F3"/>
    <mergeCell ref="H3:J3"/>
    <mergeCell ref="L3:M3"/>
    <mergeCell ref="N3:O3"/>
    <mergeCell ref="P3:Q3"/>
    <mergeCell ref="R3:T3"/>
    <mergeCell ref="U3:W3"/>
    <mergeCell ref="R5:T5"/>
    <mergeCell ref="U5:W5"/>
    <mergeCell ref="A6:C6"/>
    <mergeCell ref="D6:F6"/>
    <mergeCell ref="H6:J6"/>
    <mergeCell ref="L6:M6"/>
    <mergeCell ref="N6:O6"/>
    <mergeCell ref="P6:Q6"/>
    <mergeCell ref="R6:T6"/>
    <mergeCell ref="U6:W6"/>
    <mergeCell ref="A5:C5"/>
    <mergeCell ref="D5:F5"/>
    <mergeCell ref="H5:J5"/>
    <mergeCell ref="L5:M5"/>
    <mergeCell ref="N5:O5"/>
    <mergeCell ref="P5:Q5"/>
    <mergeCell ref="R7:T7"/>
    <mergeCell ref="U7:W7"/>
    <mergeCell ref="A8:C8"/>
    <mergeCell ref="D8:F8"/>
    <mergeCell ref="H8:J8"/>
    <mergeCell ref="L8:M8"/>
    <mergeCell ref="N8:O8"/>
    <mergeCell ref="P8:Q8"/>
    <mergeCell ref="R8:T8"/>
    <mergeCell ref="U8:W8"/>
    <mergeCell ref="A7:C7"/>
    <mergeCell ref="D7:F7"/>
    <mergeCell ref="H7:J7"/>
    <mergeCell ref="L7:M7"/>
    <mergeCell ref="N7:O7"/>
    <mergeCell ref="P7:Q7"/>
    <mergeCell ref="R9:T9"/>
    <mergeCell ref="U9:W9"/>
    <mergeCell ref="A10:C10"/>
    <mergeCell ref="D10:F10"/>
    <mergeCell ref="H10:J10"/>
    <mergeCell ref="L10:M10"/>
    <mergeCell ref="N10:O10"/>
    <mergeCell ref="P10:Q10"/>
    <mergeCell ref="R10:T10"/>
    <mergeCell ref="U10:W10"/>
    <mergeCell ref="A9:C9"/>
    <mergeCell ref="D9:F9"/>
    <mergeCell ref="H9:J9"/>
    <mergeCell ref="L9:M9"/>
    <mergeCell ref="N9:O9"/>
    <mergeCell ref="P9:Q9"/>
    <mergeCell ref="R11:T11"/>
    <mergeCell ref="U11:W11"/>
    <mergeCell ref="A12:C12"/>
    <mergeCell ref="D12:F12"/>
    <mergeCell ref="H12:J12"/>
    <mergeCell ref="L12:M12"/>
    <mergeCell ref="N12:O12"/>
    <mergeCell ref="P12:Q12"/>
    <mergeCell ref="R12:T12"/>
    <mergeCell ref="U12:W12"/>
    <mergeCell ref="A11:C11"/>
    <mergeCell ref="D11:F11"/>
    <mergeCell ref="H11:J11"/>
    <mergeCell ref="L11:M11"/>
    <mergeCell ref="N11:O11"/>
    <mergeCell ref="P11:Q11"/>
    <mergeCell ref="R13:T13"/>
    <mergeCell ref="U13:W13"/>
    <mergeCell ref="A14:C14"/>
    <mergeCell ref="D14:F14"/>
    <mergeCell ref="H14:J14"/>
    <mergeCell ref="L14:M14"/>
    <mergeCell ref="N14:O14"/>
    <mergeCell ref="P14:Q14"/>
    <mergeCell ref="R14:T14"/>
    <mergeCell ref="U14:W14"/>
    <mergeCell ref="A13:C13"/>
    <mergeCell ref="D13:F13"/>
    <mergeCell ref="H13:J13"/>
    <mergeCell ref="L13:M13"/>
    <mergeCell ref="N13:O13"/>
    <mergeCell ref="P13:Q13"/>
    <mergeCell ref="R15:T15"/>
    <mergeCell ref="U15:W15"/>
    <mergeCell ref="A16:C16"/>
    <mergeCell ref="D16:F16"/>
    <mergeCell ref="H16:J16"/>
    <mergeCell ref="L16:M16"/>
    <mergeCell ref="N16:O16"/>
    <mergeCell ref="P16:Q16"/>
    <mergeCell ref="R16:T16"/>
    <mergeCell ref="U16:W16"/>
    <mergeCell ref="A15:C15"/>
    <mergeCell ref="D15:F15"/>
    <mergeCell ref="H15:J15"/>
    <mergeCell ref="L15:M15"/>
    <mergeCell ref="N15:O15"/>
    <mergeCell ref="P15:Q15"/>
    <mergeCell ref="R17:T17"/>
    <mergeCell ref="U17:W17"/>
    <mergeCell ref="A18:C18"/>
    <mergeCell ref="D18:F18"/>
    <mergeCell ref="H18:J18"/>
    <mergeCell ref="L18:M18"/>
    <mergeCell ref="N18:O18"/>
    <mergeCell ref="P18:Q18"/>
    <mergeCell ref="R18:T18"/>
    <mergeCell ref="U18:W18"/>
    <mergeCell ref="A17:C17"/>
    <mergeCell ref="D17:F17"/>
    <mergeCell ref="H17:J17"/>
    <mergeCell ref="L17:M17"/>
    <mergeCell ref="N17:O17"/>
    <mergeCell ref="P17:Q17"/>
    <mergeCell ref="R19:T19"/>
    <mergeCell ref="U19:W19"/>
    <mergeCell ref="A20:C20"/>
    <mergeCell ref="D20:F20"/>
    <mergeCell ref="H20:J20"/>
    <mergeCell ref="L20:M20"/>
    <mergeCell ref="N20:O20"/>
    <mergeCell ref="P20:Q20"/>
    <mergeCell ref="R20:T20"/>
    <mergeCell ref="U20:W20"/>
    <mergeCell ref="A19:C19"/>
    <mergeCell ref="D19:F19"/>
    <mergeCell ref="H19:J19"/>
    <mergeCell ref="L19:M19"/>
    <mergeCell ref="N19:O19"/>
    <mergeCell ref="P19:Q19"/>
    <mergeCell ref="R21:T21"/>
    <mergeCell ref="U21:W21"/>
    <mergeCell ref="A22:C22"/>
    <mergeCell ref="D22:F22"/>
    <mergeCell ref="H22:J22"/>
    <mergeCell ref="L22:M22"/>
    <mergeCell ref="N22:O22"/>
    <mergeCell ref="P22:Q22"/>
    <mergeCell ref="R22:T22"/>
    <mergeCell ref="U22:W22"/>
    <mergeCell ref="A21:C21"/>
    <mergeCell ref="D21:F21"/>
    <mergeCell ref="H21:J21"/>
    <mergeCell ref="L21:M21"/>
    <mergeCell ref="N21:O21"/>
    <mergeCell ref="P21:Q21"/>
    <mergeCell ref="R23:T23"/>
    <mergeCell ref="U23:W23"/>
    <mergeCell ref="A24:C24"/>
    <mergeCell ref="D24:F24"/>
    <mergeCell ref="H24:J24"/>
    <mergeCell ref="L24:M24"/>
    <mergeCell ref="N24:O24"/>
    <mergeCell ref="P24:Q24"/>
    <mergeCell ref="R24:T24"/>
    <mergeCell ref="U24:W24"/>
    <mergeCell ref="A23:C23"/>
    <mergeCell ref="D23:F23"/>
    <mergeCell ref="H23:J23"/>
    <mergeCell ref="L23:M23"/>
    <mergeCell ref="N23:O23"/>
    <mergeCell ref="P23:Q23"/>
    <mergeCell ref="R25:T25"/>
    <mergeCell ref="U25:W25"/>
    <mergeCell ref="A26:C26"/>
    <mergeCell ref="D26:F26"/>
    <mergeCell ref="H26:J26"/>
    <mergeCell ref="L26:M26"/>
    <mergeCell ref="N26:O26"/>
    <mergeCell ref="P26:Q26"/>
    <mergeCell ref="R26:T26"/>
    <mergeCell ref="U26:W26"/>
    <mergeCell ref="A25:C25"/>
    <mergeCell ref="D25:F25"/>
    <mergeCell ref="H25:J25"/>
    <mergeCell ref="L25:M25"/>
    <mergeCell ref="N25:O25"/>
    <mergeCell ref="P25:Q25"/>
    <mergeCell ref="R27:T27"/>
    <mergeCell ref="U27:W27"/>
    <mergeCell ref="A28:C28"/>
    <mergeCell ref="D28:F28"/>
    <mergeCell ref="H28:J28"/>
    <mergeCell ref="L28:M28"/>
    <mergeCell ref="N28:O28"/>
    <mergeCell ref="P28:Q28"/>
    <mergeCell ref="R28:T28"/>
    <mergeCell ref="U28:W28"/>
    <mergeCell ref="A27:C27"/>
    <mergeCell ref="D27:F27"/>
    <mergeCell ref="H27:J27"/>
    <mergeCell ref="L27:M27"/>
    <mergeCell ref="N27:O27"/>
    <mergeCell ref="P27:Q27"/>
    <mergeCell ref="R29:T29"/>
    <mergeCell ref="U29:W29"/>
    <mergeCell ref="A30:C30"/>
    <mergeCell ref="D30:F30"/>
    <mergeCell ref="H30:J30"/>
    <mergeCell ref="L30:M30"/>
    <mergeCell ref="N30:O30"/>
    <mergeCell ref="P30:Q30"/>
    <mergeCell ref="R30:T30"/>
    <mergeCell ref="U30:W30"/>
    <mergeCell ref="A29:C29"/>
    <mergeCell ref="D29:F29"/>
    <mergeCell ref="H29:J29"/>
    <mergeCell ref="L29:M29"/>
    <mergeCell ref="N29:O29"/>
    <mergeCell ref="P29:Q29"/>
    <mergeCell ref="R31:T31"/>
    <mergeCell ref="U31:W31"/>
    <mergeCell ref="A32:C32"/>
    <mergeCell ref="D32:F32"/>
    <mergeCell ref="H32:J32"/>
    <mergeCell ref="L32:M32"/>
    <mergeCell ref="N32:O32"/>
    <mergeCell ref="P32:Q32"/>
    <mergeCell ref="R32:T32"/>
    <mergeCell ref="U32:W32"/>
    <mergeCell ref="A31:C31"/>
    <mergeCell ref="D31:F31"/>
    <mergeCell ref="H31:J31"/>
    <mergeCell ref="L31:M31"/>
    <mergeCell ref="N31:O31"/>
    <mergeCell ref="P31:Q31"/>
    <mergeCell ref="R33:T33"/>
    <mergeCell ref="U33:W33"/>
    <mergeCell ref="A34:C34"/>
    <mergeCell ref="D34:F34"/>
    <mergeCell ref="H34:J34"/>
    <mergeCell ref="L34:M34"/>
    <mergeCell ref="N34:O34"/>
    <mergeCell ref="P34:Q34"/>
    <mergeCell ref="R34:T34"/>
    <mergeCell ref="U34:W34"/>
    <mergeCell ref="A33:C33"/>
    <mergeCell ref="D33:F33"/>
    <mergeCell ref="H33:J33"/>
    <mergeCell ref="L33:M33"/>
    <mergeCell ref="N33:O33"/>
    <mergeCell ref="P33:Q33"/>
    <mergeCell ref="R35:T35"/>
    <mergeCell ref="U35:W35"/>
    <mergeCell ref="A36:C36"/>
    <mergeCell ref="D36:F36"/>
    <mergeCell ref="H36:J36"/>
    <mergeCell ref="L36:M36"/>
    <mergeCell ref="N36:O36"/>
    <mergeCell ref="P36:Q36"/>
    <mergeCell ref="R36:T36"/>
    <mergeCell ref="U36:W36"/>
    <mergeCell ref="A35:C35"/>
    <mergeCell ref="D35:F35"/>
    <mergeCell ref="H35:J35"/>
    <mergeCell ref="L35:M35"/>
    <mergeCell ref="N35:O35"/>
    <mergeCell ref="P35:Q35"/>
    <mergeCell ref="R37:T37"/>
    <mergeCell ref="U37:W37"/>
    <mergeCell ref="A38:C38"/>
    <mergeCell ref="D38:F38"/>
    <mergeCell ref="H38:J38"/>
    <mergeCell ref="L38:M38"/>
    <mergeCell ref="N38:O38"/>
    <mergeCell ref="P38:Q38"/>
    <mergeCell ref="R38:T38"/>
    <mergeCell ref="U38:W38"/>
    <mergeCell ref="A37:C37"/>
    <mergeCell ref="D37:F37"/>
    <mergeCell ref="H37:J37"/>
    <mergeCell ref="L37:M37"/>
    <mergeCell ref="N37:O37"/>
    <mergeCell ref="P37:Q37"/>
    <mergeCell ref="A41:C41"/>
    <mergeCell ref="D41:F41"/>
    <mergeCell ref="H41:J41"/>
    <mergeCell ref="U41:W41"/>
    <mergeCell ref="A42:C42"/>
    <mergeCell ref="D42:F42"/>
    <mergeCell ref="H42:J42"/>
    <mergeCell ref="U42:W42"/>
    <mergeCell ref="R39:T39"/>
    <mergeCell ref="U39:W39"/>
    <mergeCell ref="A40:C40"/>
    <mergeCell ref="D40:F40"/>
    <mergeCell ref="H40:J40"/>
    <mergeCell ref="U40:W40"/>
    <mergeCell ref="A39:C39"/>
    <mergeCell ref="D39:F39"/>
    <mergeCell ref="H39:J39"/>
    <mergeCell ref="L39:M39"/>
    <mergeCell ref="N39:O39"/>
    <mergeCell ref="P39:Q39"/>
    <mergeCell ref="A46:T46"/>
    <mergeCell ref="U46:W46"/>
    <mergeCell ref="A43:C43"/>
    <mergeCell ref="D43:F43"/>
    <mergeCell ref="H43:J43"/>
    <mergeCell ref="U43:W43"/>
    <mergeCell ref="A44:C44"/>
    <mergeCell ref="D44:F44"/>
    <mergeCell ref="H44:J44"/>
    <mergeCell ref="U44:W44"/>
    <mergeCell ref="A45:C45"/>
    <mergeCell ref="D45:F45"/>
    <mergeCell ref="H45:J45"/>
    <mergeCell ref="L45:M45"/>
    <mergeCell ref="N45:O45"/>
    <mergeCell ref="P45:Q45"/>
    <mergeCell ref="R45:T45"/>
    <mergeCell ref="U45:W45"/>
  </mergeCells>
  <pageMargins left="0.7" right="0.7" top="0.78740157499999996" bottom="0.78740157499999996" header="0.3" footer="0.3"/>
  <pageSetup paperSize="8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view="pageBreakPreview" topLeftCell="D13" zoomScale="85" zoomScaleNormal="100" zoomScaleSheetLayoutView="85" workbookViewId="0">
      <selection activeCell="A37" sqref="A37:XFD38"/>
    </sheetView>
  </sheetViews>
  <sheetFormatPr defaultRowHeight="15" x14ac:dyDescent="0.25"/>
  <cols>
    <col min="3" max="3" width="11" customWidth="1"/>
    <col min="12" max="12" width="18.28515625" customWidth="1"/>
    <col min="16" max="16" width="12.42578125" bestFit="1" customWidth="1"/>
    <col min="18" max="18" width="12.42578125" bestFit="1" customWidth="1"/>
  </cols>
  <sheetData>
    <row r="1" spans="1:24" ht="21" x14ac:dyDescent="0.25">
      <c r="A1" s="257" t="s">
        <v>39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9"/>
    </row>
    <row r="2" spans="1:24" ht="21.75" thickBot="1" x14ac:dyDescent="0.3">
      <c r="A2" s="260" t="s">
        <v>195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2"/>
    </row>
    <row r="3" spans="1:24" x14ac:dyDescent="0.25">
      <c r="A3" s="302" t="s">
        <v>0</v>
      </c>
      <c r="B3" s="303"/>
      <c r="C3" s="304"/>
      <c r="D3" s="272" t="s">
        <v>31</v>
      </c>
      <c r="E3" s="273"/>
      <c r="F3" s="274"/>
      <c r="G3" s="302" t="s">
        <v>167</v>
      </c>
      <c r="H3" s="304"/>
      <c r="I3" s="272" t="s">
        <v>32</v>
      </c>
      <c r="J3" s="273"/>
      <c r="K3" s="274"/>
      <c r="L3" s="30" t="s">
        <v>176</v>
      </c>
      <c r="M3" s="411" t="s">
        <v>1</v>
      </c>
      <c r="N3" s="412"/>
      <c r="O3" s="273" t="s">
        <v>2</v>
      </c>
      <c r="P3" s="273"/>
      <c r="Q3" s="272" t="s">
        <v>3</v>
      </c>
      <c r="R3" s="274"/>
      <c r="S3" s="272" t="s">
        <v>4</v>
      </c>
      <c r="T3" s="273"/>
      <c r="U3" s="274"/>
      <c r="V3" s="272" t="s">
        <v>30</v>
      </c>
      <c r="W3" s="273"/>
      <c r="X3" s="274"/>
    </row>
    <row r="4" spans="1:24" ht="15.75" thickBot="1" x14ac:dyDescent="0.3">
      <c r="A4" s="305"/>
      <c r="B4" s="306"/>
      <c r="C4" s="307"/>
      <c r="D4" s="39" t="s">
        <v>189</v>
      </c>
      <c r="E4" s="308">
        <f>SUM(D5:F35)</f>
        <v>5128000</v>
      </c>
      <c r="F4" s="309"/>
      <c r="G4" s="403"/>
      <c r="H4" s="404"/>
      <c r="I4" s="39" t="s">
        <v>189</v>
      </c>
      <c r="J4" s="308">
        <f>SUM(I5:K34)</f>
        <v>49923000</v>
      </c>
      <c r="K4" s="309"/>
      <c r="L4" s="49"/>
      <c r="M4" s="305"/>
      <c r="N4" s="307"/>
      <c r="O4" s="41" t="s">
        <v>189</v>
      </c>
      <c r="P4" s="48">
        <f>SUM(O5:P35)</f>
        <v>120000</v>
      </c>
      <c r="Q4" s="39" t="s">
        <v>189</v>
      </c>
      <c r="R4" s="42">
        <f>SUM(Q5:R35)</f>
        <v>240000</v>
      </c>
      <c r="S4" s="391"/>
      <c r="T4" s="278"/>
      <c r="U4" s="279"/>
      <c r="V4" s="391"/>
      <c r="W4" s="278"/>
      <c r="X4" s="279"/>
    </row>
    <row r="5" spans="1:24" x14ac:dyDescent="0.25">
      <c r="A5" s="297" t="s">
        <v>40</v>
      </c>
      <c r="B5" s="298"/>
      <c r="C5" s="298"/>
      <c r="D5" s="275">
        <v>97000</v>
      </c>
      <c r="E5" s="275"/>
      <c r="F5" s="275"/>
      <c r="G5" s="413" t="s">
        <v>182</v>
      </c>
      <c r="H5" s="413"/>
      <c r="I5" s="368">
        <v>830000</v>
      </c>
      <c r="J5" s="368"/>
      <c r="K5" s="368"/>
      <c r="L5" s="19" t="s">
        <v>180</v>
      </c>
      <c r="M5" s="393"/>
      <c r="N5" s="393"/>
      <c r="O5" s="393"/>
      <c r="P5" s="393"/>
      <c r="Q5" s="393"/>
      <c r="R5" s="393"/>
      <c r="S5" s="393"/>
      <c r="T5" s="393"/>
      <c r="U5" s="393"/>
      <c r="V5" s="275">
        <f t="shared" ref="V5:V21" si="0">SUM(D5:U5)</f>
        <v>927000</v>
      </c>
      <c r="W5" s="276"/>
      <c r="X5" s="277"/>
    </row>
    <row r="6" spans="1:24" x14ac:dyDescent="0.25">
      <c r="A6" s="284" t="s">
        <v>41</v>
      </c>
      <c r="B6" s="285"/>
      <c r="C6" s="285"/>
      <c r="D6" s="263">
        <v>60000</v>
      </c>
      <c r="E6" s="263"/>
      <c r="F6" s="263"/>
      <c r="G6" s="330" t="s">
        <v>169</v>
      </c>
      <c r="H6" s="331"/>
      <c r="I6" s="288">
        <v>1250000</v>
      </c>
      <c r="J6" s="288"/>
      <c r="K6" s="288"/>
      <c r="L6" s="16" t="s">
        <v>180</v>
      </c>
      <c r="M6" s="280"/>
      <c r="N6" s="280"/>
      <c r="O6" s="280"/>
      <c r="P6" s="280"/>
      <c r="Q6" s="289"/>
      <c r="R6" s="290"/>
      <c r="S6" s="280"/>
      <c r="T6" s="280"/>
      <c r="U6" s="280"/>
      <c r="V6" s="263">
        <f t="shared" si="0"/>
        <v>1310000</v>
      </c>
      <c r="W6" s="264"/>
      <c r="X6" s="265"/>
    </row>
    <row r="7" spans="1:24" ht="14.45" customHeight="1" x14ac:dyDescent="0.25">
      <c r="A7" s="299" t="s">
        <v>42</v>
      </c>
      <c r="B7" s="300"/>
      <c r="C7" s="301"/>
      <c r="D7" s="280"/>
      <c r="E7" s="280"/>
      <c r="F7" s="280"/>
      <c r="G7" s="330" t="s">
        <v>168</v>
      </c>
      <c r="H7" s="331"/>
      <c r="I7" s="288">
        <v>2000000</v>
      </c>
      <c r="J7" s="288"/>
      <c r="K7" s="288"/>
      <c r="L7" s="16" t="s">
        <v>179</v>
      </c>
      <c r="M7" s="280"/>
      <c r="N7" s="280"/>
      <c r="O7" s="280"/>
      <c r="P7" s="280"/>
      <c r="Q7" s="289"/>
      <c r="R7" s="290"/>
      <c r="S7" s="280"/>
      <c r="T7" s="280"/>
      <c r="U7" s="280"/>
      <c r="V7" s="263">
        <f t="shared" si="0"/>
        <v>2000000</v>
      </c>
      <c r="W7" s="264"/>
      <c r="X7" s="265"/>
    </row>
    <row r="8" spans="1:24" ht="14.45" customHeight="1" x14ac:dyDescent="0.25">
      <c r="A8" s="294" t="s">
        <v>43</v>
      </c>
      <c r="B8" s="295"/>
      <c r="C8" s="296"/>
      <c r="D8" s="263">
        <v>78000</v>
      </c>
      <c r="E8" s="263"/>
      <c r="F8" s="263"/>
      <c r="G8" s="330" t="s">
        <v>169</v>
      </c>
      <c r="H8" s="331"/>
      <c r="I8" s="414">
        <v>6000000</v>
      </c>
      <c r="J8" s="414"/>
      <c r="K8" s="414"/>
      <c r="L8" s="16" t="s">
        <v>180</v>
      </c>
      <c r="M8" s="280"/>
      <c r="N8" s="280"/>
      <c r="O8" s="288">
        <v>20000</v>
      </c>
      <c r="P8" s="288"/>
      <c r="Q8" s="338">
        <v>40000</v>
      </c>
      <c r="R8" s="339"/>
      <c r="S8" s="280"/>
      <c r="T8" s="280"/>
      <c r="U8" s="280"/>
      <c r="V8" s="263">
        <f t="shared" si="0"/>
        <v>6138000</v>
      </c>
      <c r="W8" s="264"/>
      <c r="X8" s="265"/>
    </row>
    <row r="9" spans="1:24" x14ac:dyDescent="0.25">
      <c r="A9" s="284" t="s">
        <v>44</v>
      </c>
      <c r="B9" s="285"/>
      <c r="C9" s="285"/>
      <c r="D9" s="280"/>
      <c r="E9" s="280"/>
      <c r="F9" s="280"/>
      <c r="G9" s="330" t="s">
        <v>168</v>
      </c>
      <c r="H9" s="331"/>
      <c r="I9" s="288">
        <v>1140000</v>
      </c>
      <c r="J9" s="288"/>
      <c r="K9" s="288"/>
      <c r="L9" s="16" t="s">
        <v>181</v>
      </c>
      <c r="M9" s="280"/>
      <c r="N9" s="280"/>
      <c r="O9" s="280"/>
      <c r="P9" s="280"/>
      <c r="Q9" s="280"/>
      <c r="R9" s="280"/>
      <c r="S9" s="280"/>
      <c r="T9" s="280"/>
      <c r="U9" s="280"/>
      <c r="V9" s="263">
        <f t="shared" si="0"/>
        <v>1140000</v>
      </c>
      <c r="W9" s="264"/>
      <c r="X9" s="265"/>
    </row>
    <row r="10" spans="1:24" x14ac:dyDescent="0.25">
      <c r="A10" s="284" t="s">
        <v>45</v>
      </c>
      <c r="B10" s="285"/>
      <c r="C10" s="285"/>
      <c r="D10" s="280"/>
      <c r="E10" s="280"/>
      <c r="F10" s="280"/>
      <c r="G10" s="330" t="s">
        <v>168</v>
      </c>
      <c r="H10" s="331"/>
      <c r="I10" s="288">
        <v>472000</v>
      </c>
      <c r="J10" s="288"/>
      <c r="K10" s="288"/>
      <c r="L10" s="16" t="s">
        <v>178</v>
      </c>
      <c r="M10" s="280"/>
      <c r="N10" s="280"/>
      <c r="O10" s="280"/>
      <c r="P10" s="280"/>
      <c r="Q10" s="280"/>
      <c r="R10" s="280"/>
      <c r="S10" s="280"/>
      <c r="T10" s="280"/>
      <c r="U10" s="280"/>
      <c r="V10" s="263">
        <f t="shared" si="0"/>
        <v>472000</v>
      </c>
      <c r="W10" s="264"/>
      <c r="X10" s="265"/>
    </row>
    <row r="11" spans="1:24" x14ac:dyDescent="0.25">
      <c r="A11" s="284" t="s">
        <v>46</v>
      </c>
      <c r="B11" s="285"/>
      <c r="C11" s="285"/>
      <c r="D11" s="288">
        <v>76000</v>
      </c>
      <c r="E11" s="288"/>
      <c r="F11" s="288"/>
      <c r="G11" s="330" t="s">
        <v>169</v>
      </c>
      <c r="H11" s="331"/>
      <c r="I11" s="288">
        <v>1200000</v>
      </c>
      <c r="J11" s="288"/>
      <c r="K11" s="288"/>
      <c r="L11" s="16" t="s">
        <v>180</v>
      </c>
      <c r="M11" s="280"/>
      <c r="N11" s="280"/>
      <c r="O11" s="280"/>
      <c r="P11" s="280"/>
      <c r="Q11" s="280"/>
      <c r="R11" s="280"/>
      <c r="S11" s="280"/>
      <c r="T11" s="280"/>
      <c r="U11" s="280"/>
      <c r="V11" s="263">
        <f t="shared" si="0"/>
        <v>1276000</v>
      </c>
      <c r="W11" s="264"/>
      <c r="X11" s="265"/>
    </row>
    <row r="12" spans="1:24" x14ac:dyDescent="0.25">
      <c r="A12" s="284" t="s">
        <v>47</v>
      </c>
      <c r="B12" s="285"/>
      <c r="C12" s="285"/>
      <c r="D12" s="288">
        <v>40000</v>
      </c>
      <c r="E12" s="288"/>
      <c r="F12" s="288"/>
      <c r="G12" s="330" t="s">
        <v>169</v>
      </c>
      <c r="H12" s="331"/>
      <c r="I12" s="288">
        <v>750000</v>
      </c>
      <c r="J12" s="288"/>
      <c r="K12" s="288"/>
      <c r="L12" s="16" t="s">
        <v>180</v>
      </c>
      <c r="M12" s="280"/>
      <c r="N12" s="280"/>
      <c r="O12" s="280"/>
      <c r="P12" s="280"/>
      <c r="Q12" s="280"/>
      <c r="R12" s="280"/>
      <c r="S12" s="280"/>
      <c r="T12" s="280"/>
      <c r="U12" s="280"/>
      <c r="V12" s="263">
        <f t="shared" si="0"/>
        <v>790000</v>
      </c>
      <c r="W12" s="264"/>
      <c r="X12" s="265"/>
    </row>
    <row r="13" spans="1:24" ht="14.45" customHeight="1" x14ac:dyDescent="0.25">
      <c r="A13" s="294" t="s">
        <v>48</v>
      </c>
      <c r="B13" s="295"/>
      <c r="C13" s="296"/>
      <c r="D13" s="263">
        <v>73000</v>
      </c>
      <c r="E13" s="263"/>
      <c r="F13" s="263"/>
      <c r="G13" s="330" t="s">
        <v>169</v>
      </c>
      <c r="H13" s="331"/>
      <c r="I13" s="288">
        <v>4200000</v>
      </c>
      <c r="J13" s="288"/>
      <c r="K13" s="288"/>
      <c r="L13" s="16" t="s">
        <v>180</v>
      </c>
      <c r="M13" s="280"/>
      <c r="N13" s="280"/>
      <c r="O13" s="288">
        <v>20000</v>
      </c>
      <c r="P13" s="288"/>
      <c r="Q13" s="288">
        <v>40000</v>
      </c>
      <c r="R13" s="288"/>
      <c r="S13" s="280"/>
      <c r="T13" s="280"/>
      <c r="U13" s="280"/>
      <c r="V13" s="263">
        <f t="shared" si="0"/>
        <v>4333000</v>
      </c>
      <c r="W13" s="264"/>
      <c r="X13" s="265"/>
    </row>
    <row r="14" spans="1:24" ht="14.45" customHeight="1" x14ac:dyDescent="0.25">
      <c r="A14" s="294" t="s">
        <v>49</v>
      </c>
      <c r="B14" s="295"/>
      <c r="C14" s="296"/>
      <c r="D14" s="280"/>
      <c r="E14" s="280"/>
      <c r="F14" s="280"/>
      <c r="G14" s="330" t="s">
        <v>168</v>
      </c>
      <c r="H14" s="331"/>
      <c r="I14" s="288">
        <v>1011000</v>
      </c>
      <c r="J14" s="288"/>
      <c r="K14" s="288"/>
      <c r="L14" s="16" t="s">
        <v>178</v>
      </c>
      <c r="M14" s="280"/>
      <c r="N14" s="280"/>
      <c r="O14" s="280"/>
      <c r="P14" s="280"/>
      <c r="Q14" s="280"/>
      <c r="R14" s="280"/>
      <c r="S14" s="280"/>
      <c r="T14" s="280"/>
      <c r="U14" s="280"/>
      <c r="V14" s="263">
        <f t="shared" si="0"/>
        <v>1011000</v>
      </c>
      <c r="W14" s="264"/>
      <c r="X14" s="265"/>
    </row>
    <row r="15" spans="1:24" x14ac:dyDescent="0.25">
      <c r="A15" s="284" t="s">
        <v>50</v>
      </c>
      <c r="B15" s="285"/>
      <c r="C15" s="285"/>
      <c r="D15" s="280"/>
      <c r="E15" s="280"/>
      <c r="F15" s="280"/>
      <c r="G15" s="330" t="s">
        <v>168</v>
      </c>
      <c r="H15" s="331"/>
      <c r="I15" s="288">
        <v>1170000</v>
      </c>
      <c r="J15" s="288"/>
      <c r="K15" s="288"/>
      <c r="L15" s="16" t="s">
        <v>186</v>
      </c>
      <c r="M15" s="280"/>
      <c r="N15" s="280"/>
      <c r="O15" s="280"/>
      <c r="P15" s="280"/>
      <c r="Q15" s="280"/>
      <c r="R15" s="280"/>
      <c r="S15" s="280"/>
      <c r="T15" s="280"/>
      <c r="U15" s="280"/>
      <c r="V15" s="263">
        <f t="shared" si="0"/>
        <v>1170000</v>
      </c>
      <c r="W15" s="264"/>
      <c r="X15" s="265"/>
    </row>
    <row r="16" spans="1:24" x14ac:dyDescent="0.25">
      <c r="A16" s="284" t="s">
        <v>51</v>
      </c>
      <c r="B16" s="285"/>
      <c r="C16" s="285"/>
      <c r="D16" s="280"/>
      <c r="E16" s="280"/>
      <c r="F16" s="280"/>
      <c r="G16" s="330" t="s">
        <v>168</v>
      </c>
      <c r="H16" s="331"/>
      <c r="I16" s="288">
        <v>900000</v>
      </c>
      <c r="J16" s="288"/>
      <c r="K16" s="288"/>
      <c r="L16" s="16" t="s">
        <v>178</v>
      </c>
      <c r="M16" s="280"/>
      <c r="N16" s="280"/>
      <c r="O16" s="280"/>
      <c r="P16" s="280"/>
      <c r="Q16" s="280"/>
      <c r="R16" s="280"/>
      <c r="S16" s="280"/>
      <c r="T16" s="280"/>
      <c r="U16" s="280"/>
      <c r="V16" s="263">
        <f t="shared" si="0"/>
        <v>900000</v>
      </c>
      <c r="W16" s="264"/>
      <c r="X16" s="265"/>
    </row>
    <row r="17" spans="1:24" x14ac:dyDescent="0.25">
      <c r="A17" s="284" t="s">
        <v>52</v>
      </c>
      <c r="B17" s="285"/>
      <c r="C17" s="285"/>
      <c r="D17" s="280"/>
      <c r="E17" s="280"/>
      <c r="F17" s="280"/>
      <c r="G17" s="330" t="s">
        <v>168</v>
      </c>
      <c r="H17" s="331"/>
      <c r="I17" s="288">
        <v>580000</v>
      </c>
      <c r="J17" s="288"/>
      <c r="K17" s="288"/>
      <c r="L17" s="16" t="s">
        <v>180</v>
      </c>
      <c r="M17" s="280"/>
      <c r="N17" s="280"/>
      <c r="O17" s="280"/>
      <c r="P17" s="280"/>
      <c r="Q17" s="280"/>
      <c r="R17" s="280"/>
      <c r="S17" s="280"/>
      <c r="T17" s="280"/>
      <c r="U17" s="280"/>
      <c r="V17" s="263">
        <f t="shared" si="0"/>
        <v>580000</v>
      </c>
      <c r="W17" s="264"/>
      <c r="X17" s="265"/>
    </row>
    <row r="18" spans="1:24" ht="14.45" customHeight="1" x14ac:dyDescent="0.25">
      <c r="A18" s="294" t="s">
        <v>53</v>
      </c>
      <c r="B18" s="295"/>
      <c r="C18" s="296"/>
      <c r="D18" s="280"/>
      <c r="E18" s="280"/>
      <c r="F18" s="280"/>
      <c r="G18" s="330" t="s">
        <v>168</v>
      </c>
      <c r="H18" s="331"/>
      <c r="I18" s="288">
        <v>3315000</v>
      </c>
      <c r="J18" s="288"/>
      <c r="K18" s="288"/>
      <c r="L18" s="16" t="s">
        <v>187</v>
      </c>
      <c r="M18" s="280"/>
      <c r="N18" s="280"/>
      <c r="O18" s="288">
        <v>20000</v>
      </c>
      <c r="P18" s="288"/>
      <c r="Q18" s="288">
        <v>40000</v>
      </c>
      <c r="R18" s="288"/>
      <c r="S18" s="280"/>
      <c r="T18" s="280"/>
      <c r="U18" s="280"/>
      <c r="V18" s="263">
        <f t="shared" si="0"/>
        <v>3375000</v>
      </c>
      <c r="W18" s="264"/>
      <c r="X18" s="265"/>
    </row>
    <row r="19" spans="1:24" x14ac:dyDescent="0.25">
      <c r="A19" s="284" t="s">
        <v>54</v>
      </c>
      <c r="B19" s="285"/>
      <c r="C19" s="285"/>
      <c r="D19" s="280"/>
      <c r="E19" s="280"/>
      <c r="F19" s="280"/>
      <c r="G19" s="330" t="s">
        <v>168</v>
      </c>
      <c r="H19" s="331"/>
      <c r="I19" s="288">
        <v>300000</v>
      </c>
      <c r="J19" s="288"/>
      <c r="K19" s="288"/>
      <c r="L19" s="16" t="s">
        <v>180</v>
      </c>
      <c r="M19" s="280"/>
      <c r="N19" s="280"/>
      <c r="O19" s="280"/>
      <c r="P19" s="280"/>
      <c r="Q19" s="280"/>
      <c r="R19" s="280"/>
      <c r="S19" s="280"/>
      <c r="T19" s="280"/>
      <c r="U19" s="280"/>
      <c r="V19" s="263">
        <f t="shared" si="0"/>
        <v>300000</v>
      </c>
      <c r="W19" s="264"/>
      <c r="X19" s="265"/>
    </row>
    <row r="20" spans="1:24" x14ac:dyDescent="0.25">
      <c r="A20" s="284" t="s">
        <v>55</v>
      </c>
      <c r="B20" s="285"/>
      <c r="C20" s="285"/>
      <c r="D20" s="263">
        <v>58000</v>
      </c>
      <c r="E20" s="263"/>
      <c r="F20" s="263"/>
      <c r="G20" s="330" t="s">
        <v>169</v>
      </c>
      <c r="H20" s="331"/>
      <c r="I20" s="288">
        <v>1210000</v>
      </c>
      <c r="J20" s="288"/>
      <c r="K20" s="288"/>
      <c r="L20" s="16" t="s">
        <v>180</v>
      </c>
      <c r="M20" s="280"/>
      <c r="N20" s="280"/>
      <c r="O20" s="280"/>
      <c r="P20" s="280"/>
      <c r="Q20" s="280"/>
      <c r="R20" s="280"/>
      <c r="S20" s="280"/>
      <c r="T20" s="280"/>
      <c r="U20" s="280"/>
      <c r="V20" s="263">
        <f t="shared" si="0"/>
        <v>1268000</v>
      </c>
      <c r="W20" s="264"/>
      <c r="X20" s="265"/>
    </row>
    <row r="21" spans="1:24" x14ac:dyDescent="0.25">
      <c r="A21" s="284" t="s">
        <v>56</v>
      </c>
      <c r="B21" s="285"/>
      <c r="C21" s="285"/>
      <c r="D21" s="263">
        <v>33000</v>
      </c>
      <c r="E21" s="263"/>
      <c r="F21" s="263"/>
      <c r="G21" s="330" t="s">
        <v>169</v>
      </c>
      <c r="H21" s="331"/>
      <c r="I21" s="288">
        <v>600000</v>
      </c>
      <c r="J21" s="288"/>
      <c r="K21" s="288"/>
      <c r="L21" s="16" t="s">
        <v>180</v>
      </c>
      <c r="M21" s="280"/>
      <c r="N21" s="280"/>
      <c r="O21" s="280"/>
      <c r="P21" s="280"/>
      <c r="Q21" s="280"/>
      <c r="R21" s="280"/>
      <c r="S21" s="280"/>
      <c r="T21" s="280"/>
      <c r="U21" s="280"/>
      <c r="V21" s="263">
        <f t="shared" si="0"/>
        <v>633000</v>
      </c>
      <c r="W21" s="264"/>
      <c r="X21" s="265"/>
    </row>
    <row r="22" spans="1:24" x14ac:dyDescent="0.25">
      <c r="A22" s="370" t="s">
        <v>57</v>
      </c>
      <c r="B22" s="371"/>
      <c r="C22" s="371"/>
      <c r="D22" s="263">
        <v>51000</v>
      </c>
      <c r="E22" s="263"/>
      <c r="F22" s="263"/>
      <c r="G22" s="330" t="s">
        <v>169</v>
      </c>
      <c r="H22" s="331"/>
      <c r="I22" s="288">
        <v>900000</v>
      </c>
      <c r="J22" s="288"/>
      <c r="K22" s="288"/>
      <c r="L22" s="16" t="s">
        <v>180</v>
      </c>
      <c r="M22" s="280"/>
      <c r="N22" s="280"/>
      <c r="O22" s="280"/>
      <c r="P22" s="280"/>
      <c r="Q22" s="280"/>
      <c r="R22" s="280"/>
      <c r="S22" s="280"/>
      <c r="T22" s="280"/>
      <c r="U22" s="280"/>
      <c r="V22" s="263">
        <f>SUM(D22:U22)</f>
        <v>951000</v>
      </c>
      <c r="W22" s="264"/>
      <c r="X22" s="265"/>
    </row>
    <row r="23" spans="1:24" x14ac:dyDescent="0.25">
      <c r="A23" s="284" t="s">
        <v>58</v>
      </c>
      <c r="B23" s="285"/>
      <c r="C23" s="285"/>
      <c r="D23" s="288">
        <v>36000</v>
      </c>
      <c r="E23" s="288"/>
      <c r="F23" s="288"/>
      <c r="G23" s="330" t="s">
        <v>168</v>
      </c>
      <c r="H23" s="331"/>
      <c r="I23" s="288">
        <v>300000</v>
      </c>
      <c r="J23" s="288"/>
      <c r="K23" s="288"/>
      <c r="L23" s="16" t="s">
        <v>180</v>
      </c>
      <c r="M23" s="280"/>
      <c r="N23" s="280"/>
      <c r="O23" s="280"/>
      <c r="P23" s="280"/>
      <c r="Q23" s="280"/>
      <c r="R23" s="280"/>
      <c r="S23" s="280"/>
      <c r="T23" s="280"/>
      <c r="U23" s="280"/>
      <c r="V23" s="263">
        <f>SUM(D23:U23)</f>
        <v>336000</v>
      </c>
      <c r="W23" s="264"/>
      <c r="X23" s="265"/>
    </row>
    <row r="24" spans="1:24" x14ac:dyDescent="0.25">
      <c r="A24" s="284" t="s">
        <v>59</v>
      </c>
      <c r="B24" s="285"/>
      <c r="C24" s="285"/>
      <c r="D24" s="280"/>
      <c r="E24" s="280"/>
      <c r="F24" s="280"/>
      <c r="G24" s="330" t="s">
        <v>168</v>
      </c>
      <c r="H24" s="331"/>
      <c r="I24" s="288">
        <v>280000</v>
      </c>
      <c r="J24" s="288"/>
      <c r="K24" s="288"/>
      <c r="L24" s="16" t="s">
        <v>180</v>
      </c>
      <c r="M24" s="280"/>
      <c r="N24" s="280"/>
      <c r="O24" s="280"/>
      <c r="P24" s="280"/>
      <c r="Q24" s="280"/>
      <c r="R24" s="280"/>
      <c r="S24" s="280"/>
      <c r="T24" s="280"/>
      <c r="U24" s="280"/>
      <c r="V24" s="263">
        <f>SUM(D24:U24)</f>
        <v>280000</v>
      </c>
      <c r="W24" s="264"/>
      <c r="X24" s="265"/>
    </row>
    <row r="25" spans="1:24" x14ac:dyDescent="0.25">
      <c r="A25" s="284" t="s">
        <v>60</v>
      </c>
      <c r="B25" s="285"/>
      <c r="C25" s="285"/>
      <c r="D25" s="280"/>
      <c r="E25" s="280"/>
      <c r="F25" s="280"/>
      <c r="G25" s="330" t="s">
        <v>168</v>
      </c>
      <c r="H25" s="331"/>
      <c r="I25" s="288">
        <v>265000</v>
      </c>
      <c r="J25" s="288"/>
      <c r="K25" s="288"/>
      <c r="L25" s="16" t="s">
        <v>180</v>
      </c>
      <c r="M25" s="280"/>
      <c r="N25" s="280"/>
      <c r="O25" s="280"/>
      <c r="P25" s="280"/>
      <c r="Q25" s="280"/>
      <c r="R25" s="280"/>
      <c r="S25" s="280"/>
      <c r="T25" s="280"/>
      <c r="U25" s="280"/>
      <c r="V25" s="263">
        <f>SUM(D25:U25)</f>
        <v>265000</v>
      </c>
      <c r="W25" s="264"/>
      <c r="X25" s="265"/>
    </row>
    <row r="26" spans="1:24" x14ac:dyDescent="0.25">
      <c r="A26" s="284" t="s">
        <v>61</v>
      </c>
      <c r="B26" s="285"/>
      <c r="C26" s="285"/>
      <c r="D26" s="288">
        <v>106000</v>
      </c>
      <c r="E26" s="288"/>
      <c r="F26" s="288"/>
      <c r="G26" s="330" t="s">
        <v>175</v>
      </c>
      <c r="H26" s="331"/>
      <c r="I26" s="414">
        <v>4500000</v>
      </c>
      <c r="J26" s="414"/>
      <c r="K26" s="414"/>
      <c r="L26" s="16" t="s">
        <v>180</v>
      </c>
      <c r="M26" s="280"/>
      <c r="N26" s="280"/>
      <c r="O26" s="280"/>
      <c r="P26" s="280"/>
      <c r="Q26" s="288">
        <v>40000</v>
      </c>
      <c r="R26" s="288"/>
      <c r="S26" s="280"/>
      <c r="T26" s="280"/>
      <c r="U26" s="280"/>
      <c r="V26" s="263">
        <f>SUM(D26:U26)</f>
        <v>4646000</v>
      </c>
      <c r="W26" s="264"/>
      <c r="X26" s="265"/>
    </row>
    <row r="27" spans="1:24" x14ac:dyDescent="0.25">
      <c r="A27" s="284" t="s">
        <v>62</v>
      </c>
      <c r="B27" s="285"/>
      <c r="C27" s="285"/>
      <c r="D27" s="280"/>
      <c r="E27" s="280"/>
      <c r="F27" s="280"/>
      <c r="G27" s="330" t="s">
        <v>168</v>
      </c>
      <c r="H27" s="331"/>
      <c r="I27" s="288">
        <v>750000</v>
      </c>
      <c r="J27" s="288"/>
      <c r="K27" s="288"/>
      <c r="L27" s="16" t="s">
        <v>180</v>
      </c>
      <c r="M27" s="280"/>
      <c r="N27" s="280"/>
      <c r="O27" s="280"/>
      <c r="P27" s="280"/>
      <c r="Q27" s="280"/>
      <c r="R27" s="280"/>
      <c r="S27" s="280"/>
      <c r="T27" s="280"/>
      <c r="U27" s="280"/>
      <c r="V27" s="263">
        <f t="shared" ref="V27:V35" si="1">SUM(D27:U27)</f>
        <v>750000</v>
      </c>
      <c r="W27" s="264"/>
      <c r="X27" s="265"/>
    </row>
    <row r="28" spans="1:24" x14ac:dyDescent="0.25">
      <c r="A28" s="284" t="s">
        <v>63</v>
      </c>
      <c r="B28" s="285"/>
      <c r="C28" s="285"/>
      <c r="D28" s="280"/>
      <c r="E28" s="280"/>
      <c r="F28" s="280"/>
      <c r="G28" s="330" t="s">
        <v>174</v>
      </c>
      <c r="H28" s="331"/>
      <c r="I28" s="288">
        <v>300000</v>
      </c>
      <c r="J28" s="288"/>
      <c r="K28" s="288"/>
      <c r="L28" s="16" t="s">
        <v>180</v>
      </c>
      <c r="M28" s="280"/>
      <c r="N28" s="280"/>
      <c r="O28" s="280"/>
      <c r="P28" s="280"/>
      <c r="Q28" s="280"/>
      <c r="R28" s="280"/>
      <c r="S28" s="280"/>
      <c r="T28" s="280"/>
      <c r="U28" s="280"/>
      <c r="V28" s="263">
        <f t="shared" si="1"/>
        <v>300000</v>
      </c>
      <c r="W28" s="264"/>
      <c r="X28" s="265"/>
    </row>
    <row r="29" spans="1:24" x14ac:dyDescent="0.25">
      <c r="A29" s="284" t="s">
        <v>64</v>
      </c>
      <c r="B29" s="285"/>
      <c r="C29" s="285"/>
      <c r="D29" s="288">
        <v>31000</v>
      </c>
      <c r="E29" s="288"/>
      <c r="F29" s="288"/>
      <c r="G29" s="330" t="s">
        <v>168</v>
      </c>
      <c r="H29" s="331"/>
      <c r="I29" s="288">
        <v>300000</v>
      </c>
      <c r="J29" s="288"/>
      <c r="K29" s="288"/>
      <c r="L29" s="16" t="s">
        <v>180</v>
      </c>
      <c r="M29" s="280"/>
      <c r="N29" s="280"/>
      <c r="O29" s="280"/>
      <c r="P29" s="280"/>
      <c r="Q29" s="280"/>
      <c r="R29" s="280"/>
      <c r="S29" s="280"/>
      <c r="T29" s="280"/>
      <c r="U29" s="280"/>
      <c r="V29" s="263">
        <f t="shared" si="1"/>
        <v>331000</v>
      </c>
      <c r="W29" s="264"/>
      <c r="X29" s="265"/>
    </row>
    <row r="30" spans="1:24" x14ac:dyDescent="0.25">
      <c r="A30" s="284" t="s">
        <v>65</v>
      </c>
      <c r="B30" s="285"/>
      <c r="C30" s="285"/>
      <c r="D30" s="288">
        <v>32000</v>
      </c>
      <c r="E30" s="288"/>
      <c r="F30" s="288"/>
      <c r="G30" s="330" t="s">
        <v>169</v>
      </c>
      <c r="H30" s="331"/>
      <c r="I30" s="288">
        <v>300000</v>
      </c>
      <c r="J30" s="288"/>
      <c r="K30" s="288"/>
      <c r="L30" s="16" t="s">
        <v>180</v>
      </c>
      <c r="M30" s="280"/>
      <c r="N30" s="280"/>
      <c r="O30" s="280"/>
      <c r="P30" s="280"/>
      <c r="Q30" s="280"/>
      <c r="R30" s="280"/>
      <c r="S30" s="280"/>
      <c r="T30" s="280"/>
      <c r="U30" s="280"/>
      <c r="V30" s="263">
        <f t="shared" si="1"/>
        <v>332000</v>
      </c>
      <c r="W30" s="264"/>
      <c r="X30" s="265"/>
    </row>
    <row r="31" spans="1:24" x14ac:dyDescent="0.25">
      <c r="A31" s="284" t="s">
        <v>66</v>
      </c>
      <c r="B31" s="285"/>
      <c r="C31" s="285"/>
      <c r="D31" s="288">
        <v>100000</v>
      </c>
      <c r="E31" s="288"/>
      <c r="F31" s="288"/>
      <c r="G31" s="330" t="s">
        <v>169</v>
      </c>
      <c r="H31" s="331"/>
      <c r="I31" s="288">
        <v>300000</v>
      </c>
      <c r="J31" s="288"/>
      <c r="K31" s="288"/>
      <c r="L31" s="16" t="s">
        <v>180</v>
      </c>
      <c r="M31" s="280"/>
      <c r="N31" s="280"/>
      <c r="O31" s="280"/>
      <c r="P31" s="280"/>
      <c r="Q31" s="280"/>
      <c r="R31" s="280"/>
      <c r="S31" s="280"/>
      <c r="T31" s="280"/>
      <c r="U31" s="280"/>
      <c r="V31" s="263">
        <f t="shared" si="1"/>
        <v>400000</v>
      </c>
      <c r="W31" s="264"/>
      <c r="X31" s="265"/>
    </row>
    <row r="32" spans="1:24" x14ac:dyDescent="0.25">
      <c r="A32" s="284" t="s">
        <v>67</v>
      </c>
      <c r="B32" s="285"/>
      <c r="C32" s="285"/>
      <c r="D32" s="288">
        <v>120000</v>
      </c>
      <c r="E32" s="288"/>
      <c r="F32" s="288"/>
      <c r="G32" s="330" t="s">
        <v>169</v>
      </c>
      <c r="H32" s="331"/>
      <c r="I32" s="288">
        <v>300000</v>
      </c>
      <c r="J32" s="288"/>
      <c r="K32" s="288"/>
      <c r="L32" s="16" t="s">
        <v>180</v>
      </c>
      <c r="M32" s="280"/>
      <c r="N32" s="280"/>
      <c r="O32" s="280"/>
      <c r="P32" s="280"/>
      <c r="Q32" s="280"/>
      <c r="R32" s="280"/>
      <c r="S32" s="280"/>
      <c r="T32" s="280"/>
      <c r="U32" s="280"/>
      <c r="V32" s="263">
        <f t="shared" si="1"/>
        <v>420000</v>
      </c>
      <c r="W32" s="264"/>
      <c r="X32" s="265"/>
    </row>
    <row r="33" spans="1:24" x14ac:dyDescent="0.25">
      <c r="A33" s="317" t="s">
        <v>68</v>
      </c>
      <c r="B33" s="318"/>
      <c r="C33" s="319"/>
      <c r="D33" s="338">
        <v>577000</v>
      </c>
      <c r="E33" s="340"/>
      <c r="F33" s="339"/>
      <c r="G33" s="330" t="s">
        <v>175</v>
      </c>
      <c r="H33" s="331"/>
      <c r="I33" s="338">
        <v>7250000</v>
      </c>
      <c r="J33" s="340"/>
      <c r="K33" s="339"/>
      <c r="L33" s="26" t="s">
        <v>180</v>
      </c>
      <c r="M33" s="289"/>
      <c r="N33" s="290"/>
      <c r="O33" s="338">
        <v>30000</v>
      </c>
      <c r="P33" s="339"/>
      <c r="Q33" s="338">
        <v>40000</v>
      </c>
      <c r="R33" s="339"/>
      <c r="S33" s="289"/>
      <c r="T33" s="360"/>
      <c r="U33" s="290"/>
      <c r="V33" s="263">
        <f t="shared" ref="V33:V34" si="2">SUM(D33:U33)</f>
        <v>7897000</v>
      </c>
      <c r="W33" s="264"/>
      <c r="X33" s="265"/>
    </row>
    <row r="34" spans="1:24" x14ac:dyDescent="0.25">
      <c r="A34" s="317" t="s">
        <v>69</v>
      </c>
      <c r="B34" s="318"/>
      <c r="C34" s="319"/>
      <c r="D34" s="338">
        <v>560000</v>
      </c>
      <c r="E34" s="340"/>
      <c r="F34" s="339"/>
      <c r="G34" s="330" t="s">
        <v>183</v>
      </c>
      <c r="H34" s="331"/>
      <c r="I34" s="338">
        <v>7250000</v>
      </c>
      <c r="J34" s="340"/>
      <c r="K34" s="339"/>
      <c r="L34" s="26" t="s">
        <v>180</v>
      </c>
      <c r="M34" s="289"/>
      <c r="N34" s="290"/>
      <c r="O34" s="338">
        <v>30000</v>
      </c>
      <c r="P34" s="339"/>
      <c r="Q34" s="338">
        <v>40000</v>
      </c>
      <c r="R34" s="339"/>
      <c r="S34" s="289"/>
      <c r="T34" s="360"/>
      <c r="U34" s="290"/>
      <c r="V34" s="263">
        <f t="shared" si="2"/>
        <v>7880000</v>
      </c>
      <c r="W34" s="264"/>
      <c r="X34" s="265"/>
    </row>
    <row r="35" spans="1:24" ht="15.75" thickBot="1" x14ac:dyDescent="0.3">
      <c r="A35" s="310" t="s">
        <v>70</v>
      </c>
      <c r="B35" s="311"/>
      <c r="C35" s="311"/>
      <c r="D35" s="415">
        <v>3000000</v>
      </c>
      <c r="E35" s="415"/>
      <c r="F35" s="415"/>
      <c r="G35" s="417"/>
      <c r="H35" s="418"/>
      <c r="I35" s="416"/>
      <c r="J35" s="416"/>
      <c r="K35" s="416"/>
      <c r="L35" s="33"/>
      <c r="M35" s="416"/>
      <c r="N35" s="416"/>
      <c r="O35" s="416"/>
      <c r="P35" s="416"/>
      <c r="Q35" s="416"/>
      <c r="R35" s="416"/>
      <c r="S35" s="416"/>
      <c r="T35" s="416"/>
      <c r="U35" s="416"/>
      <c r="V35" s="419">
        <f t="shared" si="1"/>
        <v>3000000</v>
      </c>
      <c r="W35" s="420"/>
      <c r="X35" s="421"/>
    </row>
    <row r="36" spans="1:24" ht="15.75" thickBot="1" x14ac:dyDescent="0.3">
      <c r="A36" s="266" t="s">
        <v>190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8"/>
      <c r="V36" s="269">
        <f>SUM(V5:X35)</f>
        <v>55411000</v>
      </c>
      <c r="W36" s="270"/>
      <c r="X36" s="271"/>
    </row>
    <row r="38" spans="1:24" x14ac:dyDescent="0.25">
      <c r="A38" s="2" t="s">
        <v>38</v>
      </c>
      <c r="B38" s="1"/>
      <c r="C38" s="1"/>
      <c r="D38" s="1"/>
      <c r="E38" s="1"/>
    </row>
  </sheetData>
  <mergeCells count="299">
    <mergeCell ref="A4:C4"/>
    <mergeCell ref="E4:F4"/>
    <mergeCell ref="G4:H4"/>
    <mergeCell ref="J4:K4"/>
    <mergeCell ref="M4:N4"/>
    <mergeCell ref="S4:U4"/>
    <mergeCell ref="V4:X4"/>
    <mergeCell ref="S35:U35"/>
    <mergeCell ref="V35:X35"/>
    <mergeCell ref="S31:U31"/>
    <mergeCell ref="V31:X31"/>
    <mergeCell ref="A32:C32"/>
    <mergeCell ref="D32:F32"/>
    <mergeCell ref="I32:K32"/>
    <mergeCell ref="M32:N32"/>
    <mergeCell ref="O32:P32"/>
    <mergeCell ref="Q32:R32"/>
    <mergeCell ref="S32:U32"/>
    <mergeCell ref="V32:X32"/>
    <mergeCell ref="A31:C31"/>
    <mergeCell ref="D31:F31"/>
    <mergeCell ref="I31:K31"/>
    <mergeCell ref="M31:N31"/>
    <mergeCell ref="O31:P31"/>
    <mergeCell ref="A36:U36"/>
    <mergeCell ref="V36:X36"/>
    <mergeCell ref="A35:C35"/>
    <mergeCell ref="D35:F35"/>
    <mergeCell ref="I35:K35"/>
    <mergeCell ref="M35:N35"/>
    <mergeCell ref="O35:P35"/>
    <mergeCell ref="Q35:R35"/>
    <mergeCell ref="G35:H35"/>
    <mergeCell ref="Q31:R31"/>
    <mergeCell ref="G31:H31"/>
    <mergeCell ref="G32:H32"/>
    <mergeCell ref="S29:U29"/>
    <mergeCell ref="V29:X29"/>
    <mergeCell ref="A30:C30"/>
    <mergeCell ref="D30:F30"/>
    <mergeCell ref="I30:K30"/>
    <mergeCell ref="M30:N30"/>
    <mergeCell ref="O30:P30"/>
    <mergeCell ref="Q30:R30"/>
    <mergeCell ref="S30:U30"/>
    <mergeCell ref="V30:X30"/>
    <mergeCell ref="A29:C29"/>
    <mergeCell ref="D29:F29"/>
    <mergeCell ref="I29:K29"/>
    <mergeCell ref="M29:N29"/>
    <mergeCell ref="O29:P29"/>
    <mergeCell ref="Q29:R29"/>
    <mergeCell ref="G29:H29"/>
    <mergeCell ref="G30:H30"/>
    <mergeCell ref="S27:U27"/>
    <mergeCell ref="V27:X27"/>
    <mergeCell ref="A28:C28"/>
    <mergeCell ref="D28:F28"/>
    <mergeCell ref="I28:K28"/>
    <mergeCell ref="M28:N28"/>
    <mergeCell ref="O28:P28"/>
    <mergeCell ref="Q28:R28"/>
    <mergeCell ref="S28:U28"/>
    <mergeCell ref="V28:X28"/>
    <mergeCell ref="A27:C27"/>
    <mergeCell ref="D27:F27"/>
    <mergeCell ref="I27:K27"/>
    <mergeCell ref="M27:N27"/>
    <mergeCell ref="O27:P27"/>
    <mergeCell ref="Q27:R27"/>
    <mergeCell ref="G27:H27"/>
    <mergeCell ref="G28:H28"/>
    <mergeCell ref="S25:U25"/>
    <mergeCell ref="V25:X25"/>
    <mergeCell ref="A26:C26"/>
    <mergeCell ref="D26:F26"/>
    <mergeCell ref="I26:K26"/>
    <mergeCell ref="M26:N26"/>
    <mergeCell ref="O26:P26"/>
    <mergeCell ref="Q26:R26"/>
    <mergeCell ref="S26:U26"/>
    <mergeCell ref="V26:X26"/>
    <mergeCell ref="A25:C25"/>
    <mergeCell ref="D25:F25"/>
    <mergeCell ref="I25:K25"/>
    <mergeCell ref="M25:N25"/>
    <mergeCell ref="O25:P25"/>
    <mergeCell ref="Q25:R25"/>
    <mergeCell ref="G25:H25"/>
    <mergeCell ref="G26:H26"/>
    <mergeCell ref="S23:U23"/>
    <mergeCell ref="V23:X23"/>
    <mergeCell ref="A24:C24"/>
    <mergeCell ref="D24:F24"/>
    <mergeCell ref="I24:K24"/>
    <mergeCell ref="M24:N24"/>
    <mergeCell ref="O24:P24"/>
    <mergeCell ref="Q24:R24"/>
    <mergeCell ref="S24:U24"/>
    <mergeCell ref="V24:X24"/>
    <mergeCell ref="A23:C23"/>
    <mergeCell ref="D23:F23"/>
    <mergeCell ref="I23:K23"/>
    <mergeCell ref="M23:N23"/>
    <mergeCell ref="O23:P23"/>
    <mergeCell ref="Q23:R23"/>
    <mergeCell ref="G23:H23"/>
    <mergeCell ref="G24:H24"/>
    <mergeCell ref="S21:U21"/>
    <mergeCell ref="V21:X21"/>
    <mergeCell ref="A22:C22"/>
    <mergeCell ref="D22:F22"/>
    <mergeCell ref="I22:K22"/>
    <mergeCell ref="M22:N22"/>
    <mergeCell ref="O22:P22"/>
    <mergeCell ref="Q22:R22"/>
    <mergeCell ref="S22:U22"/>
    <mergeCell ref="V22:X22"/>
    <mergeCell ref="A21:C21"/>
    <mergeCell ref="D21:F21"/>
    <mergeCell ref="I21:K21"/>
    <mergeCell ref="M21:N21"/>
    <mergeCell ref="O21:P21"/>
    <mergeCell ref="Q21:R21"/>
    <mergeCell ref="G21:H21"/>
    <mergeCell ref="G22:H22"/>
    <mergeCell ref="S19:U19"/>
    <mergeCell ref="V19:X19"/>
    <mergeCell ref="A20:C20"/>
    <mergeCell ref="D20:F20"/>
    <mergeCell ref="I20:K20"/>
    <mergeCell ref="M20:N20"/>
    <mergeCell ref="O20:P20"/>
    <mergeCell ref="Q20:R20"/>
    <mergeCell ref="S20:U20"/>
    <mergeCell ref="V20:X20"/>
    <mergeCell ref="A19:C19"/>
    <mergeCell ref="D19:F19"/>
    <mergeCell ref="I19:K19"/>
    <mergeCell ref="M19:N19"/>
    <mergeCell ref="O19:P19"/>
    <mergeCell ref="Q19:R19"/>
    <mergeCell ref="G19:H19"/>
    <mergeCell ref="G20:H20"/>
    <mergeCell ref="S17:U17"/>
    <mergeCell ref="V17:X17"/>
    <mergeCell ref="A18:C18"/>
    <mergeCell ref="D18:F18"/>
    <mergeCell ref="I18:K18"/>
    <mergeCell ref="M18:N18"/>
    <mergeCell ref="O18:P18"/>
    <mergeCell ref="Q18:R18"/>
    <mergeCell ref="S18:U18"/>
    <mergeCell ref="V18:X18"/>
    <mergeCell ref="A17:C17"/>
    <mergeCell ref="D17:F17"/>
    <mergeCell ref="I17:K17"/>
    <mergeCell ref="M17:N17"/>
    <mergeCell ref="O17:P17"/>
    <mergeCell ref="Q17:R17"/>
    <mergeCell ref="G17:H17"/>
    <mergeCell ref="G18:H18"/>
    <mergeCell ref="S15:U15"/>
    <mergeCell ref="V15:X15"/>
    <mergeCell ref="A16:C16"/>
    <mergeCell ref="D16:F16"/>
    <mergeCell ref="I16:K16"/>
    <mergeCell ref="M16:N16"/>
    <mergeCell ref="O16:P16"/>
    <mergeCell ref="Q16:R16"/>
    <mergeCell ref="S16:U16"/>
    <mergeCell ref="V16:X16"/>
    <mergeCell ref="A15:C15"/>
    <mergeCell ref="D15:F15"/>
    <mergeCell ref="I15:K15"/>
    <mergeCell ref="M15:N15"/>
    <mergeCell ref="O15:P15"/>
    <mergeCell ref="Q15:R15"/>
    <mergeCell ref="G15:H15"/>
    <mergeCell ref="G16:H16"/>
    <mergeCell ref="S13:U13"/>
    <mergeCell ref="V13:X13"/>
    <mergeCell ref="A14:C14"/>
    <mergeCell ref="D14:F14"/>
    <mergeCell ref="I14:K14"/>
    <mergeCell ref="M14:N14"/>
    <mergeCell ref="O14:P14"/>
    <mergeCell ref="Q14:R14"/>
    <mergeCell ref="S14:U14"/>
    <mergeCell ref="V14:X14"/>
    <mergeCell ref="A13:C13"/>
    <mergeCell ref="D13:F13"/>
    <mergeCell ref="I13:K13"/>
    <mergeCell ref="M13:N13"/>
    <mergeCell ref="O13:P13"/>
    <mergeCell ref="Q13:R13"/>
    <mergeCell ref="G14:H14"/>
    <mergeCell ref="G13:H13"/>
    <mergeCell ref="S11:U11"/>
    <mergeCell ref="V11:X11"/>
    <mergeCell ref="A12:C12"/>
    <mergeCell ref="D12:F12"/>
    <mergeCell ref="I12:K12"/>
    <mergeCell ref="M12:N12"/>
    <mergeCell ref="O12:P12"/>
    <mergeCell ref="Q12:R12"/>
    <mergeCell ref="S12:U12"/>
    <mergeCell ref="V12:X12"/>
    <mergeCell ref="A11:C11"/>
    <mergeCell ref="D11:F11"/>
    <mergeCell ref="I11:K11"/>
    <mergeCell ref="M11:N11"/>
    <mergeCell ref="O11:P11"/>
    <mergeCell ref="Q11:R11"/>
    <mergeCell ref="G12:H12"/>
    <mergeCell ref="G11:H11"/>
    <mergeCell ref="S9:U9"/>
    <mergeCell ref="V9:X9"/>
    <mergeCell ref="A10:C10"/>
    <mergeCell ref="D10:F10"/>
    <mergeCell ref="I10:K10"/>
    <mergeCell ref="M10:N10"/>
    <mergeCell ref="O10:P10"/>
    <mergeCell ref="Q10:R10"/>
    <mergeCell ref="S10:U10"/>
    <mergeCell ref="V10:X10"/>
    <mergeCell ref="A9:C9"/>
    <mergeCell ref="D9:F9"/>
    <mergeCell ref="I9:K9"/>
    <mergeCell ref="M9:N9"/>
    <mergeCell ref="O9:P9"/>
    <mergeCell ref="Q9:R9"/>
    <mergeCell ref="G9:H9"/>
    <mergeCell ref="G10:H10"/>
    <mergeCell ref="S7:U7"/>
    <mergeCell ref="V7:X7"/>
    <mergeCell ref="A8:C8"/>
    <mergeCell ref="D8:F8"/>
    <mergeCell ref="I8:K8"/>
    <mergeCell ref="M8:N8"/>
    <mergeCell ref="O8:P8"/>
    <mergeCell ref="Q8:R8"/>
    <mergeCell ref="S8:U8"/>
    <mergeCell ref="V8:X8"/>
    <mergeCell ref="A7:C7"/>
    <mergeCell ref="D7:F7"/>
    <mergeCell ref="I7:K7"/>
    <mergeCell ref="M7:N7"/>
    <mergeCell ref="O7:P7"/>
    <mergeCell ref="Q7:R7"/>
    <mergeCell ref="G7:H7"/>
    <mergeCell ref="G8:H8"/>
    <mergeCell ref="S5:U5"/>
    <mergeCell ref="V5:X5"/>
    <mergeCell ref="A6:C6"/>
    <mergeCell ref="D6:F6"/>
    <mergeCell ref="I6:K6"/>
    <mergeCell ref="M6:N6"/>
    <mergeCell ref="O6:P6"/>
    <mergeCell ref="Q6:R6"/>
    <mergeCell ref="S6:U6"/>
    <mergeCell ref="V6:X6"/>
    <mergeCell ref="A5:C5"/>
    <mergeCell ref="D5:F5"/>
    <mergeCell ref="I5:K5"/>
    <mergeCell ref="M5:N5"/>
    <mergeCell ref="O5:P5"/>
    <mergeCell ref="Q5:R5"/>
    <mergeCell ref="G5:H5"/>
    <mergeCell ref="G6:H6"/>
    <mergeCell ref="A1:X1"/>
    <mergeCell ref="A2:X2"/>
    <mergeCell ref="A3:C3"/>
    <mergeCell ref="D3:F3"/>
    <mergeCell ref="I3:K3"/>
    <mergeCell ref="M3:N3"/>
    <mergeCell ref="O3:P3"/>
    <mergeCell ref="Q3:R3"/>
    <mergeCell ref="S3:U3"/>
    <mergeCell ref="V3:X3"/>
    <mergeCell ref="G3:H3"/>
    <mergeCell ref="V33:X33"/>
    <mergeCell ref="V34:X34"/>
    <mergeCell ref="O33:P33"/>
    <mergeCell ref="O34:P34"/>
    <mergeCell ref="M33:N33"/>
    <mergeCell ref="M34:N34"/>
    <mergeCell ref="A34:C34"/>
    <mergeCell ref="A33:C33"/>
    <mergeCell ref="D33:F33"/>
    <mergeCell ref="D34:F34"/>
    <mergeCell ref="I34:K34"/>
    <mergeCell ref="I33:K33"/>
    <mergeCell ref="Q33:R33"/>
    <mergeCell ref="Q34:R34"/>
    <mergeCell ref="S33:U33"/>
    <mergeCell ref="S34:U34"/>
    <mergeCell ref="G33:H33"/>
    <mergeCell ref="G34:H34"/>
  </mergeCells>
  <pageMargins left="0.7" right="0.7" top="0.78740157499999996" bottom="0.78740157499999996" header="0.3" footer="0.3"/>
  <pageSetup paperSize="8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9"/>
  <sheetViews>
    <sheetView tabSelected="1" zoomScale="70" zoomScaleNormal="70" workbookViewId="0">
      <selection activeCell="G6" sqref="G6"/>
    </sheetView>
  </sheetViews>
  <sheetFormatPr defaultRowHeight="14.25" x14ac:dyDescent="0.2"/>
  <cols>
    <col min="1" max="1" width="4.5703125" style="54" customWidth="1"/>
    <col min="2" max="2" width="4" style="56" customWidth="1"/>
    <col min="3" max="3" width="60" style="56" customWidth="1"/>
    <col min="4" max="4" width="22.140625" style="56" customWidth="1"/>
    <col min="5" max="5" width="61" style="56" customWidth="1"/>
    <col min="6" max="6" width="24.140625" style="57" customWidth="1"/>
    <col min="7" max="7" width="62.85546875" style="54" customWidth="1"/>
    <col min="8" max="8" width="35.28515625" style="56" customWidth="1"/>
    <col min="9" max="251" width="9.140625" style="56"/>
    <col min="252" max="252" width="3" style="56" customWidth="1"/>
    <col min="253" max="253" width="77.85546875" style="56" customWidth="1"/>
    <col min="254" max="254" width="18.42578125" style="56" customWidth="1"/>
    <col min="255" max="255" width="17.28515625" style="56" customWidth="1"/>
    <col min="256" max="256" width="14.7109375" style="56" customWidth="1"/>
    <col min="257" max="257" width="14.5703125" style="56" customWidth="1"/>
    <col min="258" max="258" width="29.140625" style="56" customWidth="1"/>
    <col min="259" max="259" width="0" style="56" hidden="1" customWidth="1"/>
    <col min="260" max="260" width="19.7109375" style="56" customWidth="1"/>
    <col min="261" max="261" width="72" style="56" customWidth="1"/>
    <col min="262" max="507" width="9.140625" style="56"/>
    <col min="508" max="508" width="3" style="56" customWidth="1"/>
    <col min="509" max="509" width="77.85546875" style="56" customWidth="1"/>
    <col min="510" max="510" width="18.42578125" style="56" customWidth="1"/>
    <col min="511" max="511" width="17.28515625" style="56" customWidth="1"/>
    <col min="512" max="512" width="14.7109375" style="56" customWidth="1"/>
    <col min="513" max="513" width="14.5703125" style="56" customWidth="1"/>
    <col min="514" max="514" width="29.140625" style="56" customWidth="1"/>
    <col min="515" max="515" width="0" style="56" hidden="1" customWidth="1"/>
    <col min="516" max="516" width="19.7109375" style="56" customWidth="1"/>
    <col min="517" max="517" width="72" style="56" customWidth="1"/>
    <col min="518" max="763" width="9.140625" style="56"/>
    <col min="764" max="764" width="3" style="56" customWidth="1"/>
    <col min="765" max="765" width="77.85546875" style="56" customWidth="1"/>
    <col min="766" max="766" width="18.42578125" style="56" customWidth="1"/>
    <col min="767" max="767" width="17.28515625" style="56" customWidth="1"/>
    <col min="768" max="768" width="14.7109375" style="56" customWidth="1"/>
    <col min="769" max="769" width="14.5703125" style="56" customWidth="1"/>
    <col min="770" max="770" width="29.140625" style="56" customWidth="1"/>
    <col min="771" max="771" width="0" style="56" hidden="1" customWidth="1"/>
    <col min="772" max="772" width="19.7109375" style="56" customWidth="1"/>
    <col min="773" max="773" width="72" style="56" customWidth="1"/>
    <col min="774" max="1019" width="9.140625" style="56"/>
    <col min="1020" max="1020" width="3" style="56" customWidth="1"/>
    <col min="1021" max="1021" width="77.85546875" style="56" customWidth="1"/>
    <col min="1022" max="1022" width="18.42578125" style="56" customWidth="1"/>
    <col min="1023" max="1023" width="17.28515625" style="56" customWidth="1"/>
    <col min="1024" max="1024" width="14.7109375" style="56" customWidth="1"/>
    <col min="1025" max="1025" width="14.5703125" style="56" customWidth="1"/>
    <col min="1026" max="1026" width="29.140625" style="56" customWidth="1"/>
    <col min="1027" max="1027" width="0" style="56" hidden="1" customWidth="1"/>
    <col min="1028" max="1028" width="19.7109375" style="56" customWidth="1"/>
    <col min="1029" max="1029" width="72" style="56" customWidth="1"/>
    <col min="1030" max="1275" width="9.140625" style="56"/>
    <col min="1276" max="1276" width="3" style="56" customWidth="1"/>
    <col min="1277" max="1277" width="77.85546875" style="56" customWidth="1"/>
    <col min="1278" max="1278" width="18.42578125" style="56" customWidth="1"/>
    <col min="1279" max="1279" width="17.28515625" style="56" customWidth="1"/>
    <col min="1280" max="1280" width="14.7109375" style="56" customWidth="1"/>
    <col min="1281" max="1281" width="14.5703125" style="56" customWidth="1"/>
    <col min="1282" max="1282" width="29.140625" style="56" customWidth="1"/>
    <col min="1283" max="1283" width="0" style="56" hidden="1" customWidth="1"/>
    <col min="1284" max="1284" width="19.7109375" style="56" customWidth="1"/>
    <col min="1285" max="1285" width="72" style="56" customWidth="1"/>
    <col min="1286" max="1531" width="9.140625" style="56"/>
    <col min="1532" max="1532" width="3" style="56" customWidth="1"/>
    <col min="1533" max="1533" width="77.85546875" style="56" customWidth="1"/>
    <col min="1534" max="1534" width="18.42578125" style="56" customWidth="1"/>
    <col min="1535" max="1535" width="17.28515625" style="56" customWidth="1"/>
    <col min="1536" max="1536" width="14.7109375" style="56" customWidth="1"/>
    <col min="1537" max="1537" width="14.5703125" style="56" customWidth="1"/>
    <col min="1538" max="1538" width="29.140625" style="56" customWidth="1"/>
    <col min="1539" max="1539" width="0" style="56" hidden="1" customWidth="1"/>
    <col min="1540" max="1540" width="19.7109375" style="56" customWidth="1"/>
    <col min="1541" max="1541" width="72" style="56" customWidth="1"/>
    <col min="1542" max="1787" width="9.140625" style="56"/>
    <col min="1788" max="1788" width="3" style="56" customWidth="1"/>
    <col min="1789" max="1789" width="77.85546875" style="56" customWidth="1"/>
    <col min="1790" max="1790" width="18.42578125" style="56" customWidth="1"/>
    <col min="1791" max="1791" width="17.28515625" style="56" customWidth="1"/>
    <col min="1792" max="1792" width="14.7109375" style="56" customWidth="1"/>
    <col min="1793" max="1793" width="14.5703125" style="56" customWidth="1"/>
    <col min="1794" max="1794" width="29.140625" style="56" customWidth="1"/>
    <col min="1795" max="1795" width="0" style="56" hidden="1" customWidth="1"/>
    <col min="1796" max="1796" width="19.7109375" style="56" customWidth="1"/>
    <col min="1797" max="1797" width="72" style="56" customWidth="1"/>
    <col min="1798" max="2043" width="9.140625" style="56"/>
    <col min="2044" max="2044" width="3" style="56" customWidth="1"/>
    <col min="2045" max="2045" width="77.85546875" style="56" customWidth="1"/>
    <col min="2046" max="2046" width="18.42578125" style="56" customWidth="1"/>
    <col min="2047" max="2047" width="17.28515625" style="56" customWidth="1"/>
    <col min="2048" max="2048" width="14.7109375" style="56" customWidth="1"/>
    <col min="2049" max="2049" width="14.5703125" style="56" customWidth="1"/>
    <col min="2050" max="2050" width="29.140625" style="56" customWidth="1"/>
    <col min="2051" max="2051" width="0" style="56" hidden="1" customWidth="1"/>
    <col min="2052" max="2052" width="19.7109375" style="56" customWidth="1"/>
    <col min="2053" max="2053" width="72" style="56" customWidth="1"/>
    <col min="2054" max="2299" width="9.140625" style="56"/>
    <col min="2300" max="2300" width="3" style="56" customWidth="1"/>
    <col min="2301" max="2301" width="77.85546875" style="56" customWidth="1"/>
    <col min="2302" max="2302" width="18.42578125" style="56" customWidth="1"/>
    <col min="2303" max="2303" width="17.28515625" style="56" customWidth="1"/>
    <col min="2304" max="2304" width="14.7109375" style="56" customWidth="1"/>
    <col min="2305" max="2305" width="14.5703125" style="56" customWidth="1"/>
    <col min="2306" max="2306" width="29.140625" style="56" customWidth="1"/>
    <col min="2307" max="2307" width="0" style="56" hidden="1" customWidth="1"/>
    <col min="2308" max="2308" width="19.7109375" style="56" customWidth="1"/>
    <col min="2309" max="2309" width="72" style="56" customWidth="1"/>
    <col min="2310" max="2555" width="9.140625" style="56"/>
    <col min="2556" max="2556" width="3" style="56" customWidth="1"/>
    <col min="2557" max="2557" width="77.85546875" style="56" customWidth="1"/>
    <col min="2558" max="2558" width="18.42578125" style="56" customWidth="1"/>
    <col min="2559" max="2559" width="17.28515625" style="56" customWidth="1"/>
    <col min="2560" max="2560" width="14.7109375" style="56" customWidth="1"/>
    <col min="2561" max="2561" width="14.5703125" style="56" customWidth="1"/>
    <col min="2562" max="2562" width="29.140625" style="56" customWidth="1"/>
    <col min="2563" max="2563" width="0" style="56" hidden="1" customWidth="1"/>
    <col min="2564" max="2564" width="19.7109375" style="56" customWidth="1"/>
    <col min="2565" max="2565" width="72" style="56" customWidth="1"/>
    <col min="2566" max="2811" width="9.140625" style="56"/>
    <col min="2812" max="2812" width="3" style="56" customWidth="1"/>
    <col min="2813" max="2813" width="77.85546875" style="56" customWidth="1"/>
    <col min="2814" max="2814" width="18.42578125" style="56" customWidth="1"/>
    <col min="2815" max="2815" width="17.28515625" style="56" customWidth="1"/>
    <col min="2816" max="2816" width="14.7109375" style="56" customWidth="1"/>
    <col min="2817" max="2817" width="14.5703125" style="56" customWidth="1"/>
    <col min="2818" max="2818" width="29.140625" style="56" customWidth="1"/>
    <col min="2819" max="2819" width="0" style="56" hidden="1" customWidth="1"/>
    <col min="2820" max="2820" width="19.7109375" style="56" customWidth="1"/>
    <col min="2821" max="2821" width="72" style="56" customWidth="1"/>
    <col min="2822" max="3067" width="9.140625" style="56"/>
    <col min="3068" max="3068" width="3" style="56" customWidth="1"/>
    <col min="3069" max="3069" width="77.85546875" style="56" customWidth="1"/>
    <col min="3070" max="3070" width="18.42578125" style="56" customWidth="1"/>
    <col min="3071" max="3071" width="17.28515625" style="56" customWidth="1"/>
    <col min="3072" max="3072" width="14.7109375" style="56" customWidth="1"/>
    <col min="3073" max="3073" width="14.5703125" style="56" customWidth="1"/>
    <col min="3074" max="3074" width="29.140625" style="56" customWidth="1"/>
    <col min="3075" max="3075" width="0" style="56" hidden="1" customWidth="1"/>
    <col min="3076" max="3076" width="19.7109375" style="56" customWidth="1"/>
    <col min="3077" max="3077" width="72" style="56" customWidth="1"/>
    <col min="3078" max="3323" width="9.140625" style="56"/>
    <col min="3324" max="3324" width="3" style="56" customWidth="1"/>
    <col min="3325" max="3325" width="77.85546875" style="56" customWidth="1"/>
    <col min="3326" max="3326" width="18.42578125" style="56" customWidth="1"/>
    <col min="3327" max="3327" width="17.28515625" style="56" customWidth="1"/>
    <col min="3328" max="3328" width="14.7109375" style="56" customWidth="1"/>
    <col min="3329" max="3329" width="14.5703125" style="56" customWidth="1"/>
    <col min="3330" max="3330" width="29.140625" style="56" customWidth="1"/>
    <col min="3331" max="3331" width="0" style="56" hidden="1" customWidth="1"/>
    <col min="3332" max="3332" width="19.7109375" style="56" customWidth="1"/>
    <col min="3333" max="3333" width="72" style="56" customWidth="1"/>
    <col min="3334" max="3579" width="9.140625" style="56"/>
    <col min="3580" max="3580" width="3" style="56" customWidth="1"/>
    <col min="3581" max="3581" width="77.85546875" style="56" customWidth="1"/>
    <col min="3582" max="3582" width="18.42578125" style="56" customWidth="1"/>
    <col min="3583" max="3583" width="17.28515625" style="56" customWidth="1"/>
    <col min="3584" max="3584" width="14.7109375" style="56" customWidth="1"/>
    <col min="3585" max="3585" width="14.5703125" style="56" customWidth="1"/>
    <col min="3586" max="3586" width="29.140625" style="56" customWidth="1"/>
    <col min="3587" max="3587" width="0" style="56" hidden="1" customWidth="1"/>
    <col min="3588" max="3588" width="19.7109375" style="56" customWidth="1"/>
    <col min="3589" max="3589" width="72" style="56" customWidth="1"/>
    <col min="3590" max="3835" width="9.140625" style="56"/>
    <col min="3836" max="3836" width="3" style="56" customWidth="1"/>
    <col min="3837" max="3837" width="77.85546875" style="56" customWidth="1"/>
    <col min="3838" max="3838" width="18.42578125" style="56" customWidth="1"/>
    <col min="3839" max="3839" width="17.28515625" style="56" customWidth="1"/>
    <col min="3840" max="3840" width="14.7109375" style="56" customWidth="1"/>
    <col min="3841" max="3841" width="14.5703125" style="56" customWidth="1"/>
    <col min="3842" max="3842" width="29.140625" style="56" customWidth="1"/>
    <col min="3843" max="3843" width="0" style="56" hidden="1" customWidth="1"/>
    <col min="3844" max="3844" width="19.7109375" style="56" customWidth="1"/>
    <col min="3845" max="3845" width="72" style="56" customWidth="1"/>
    <col min="3846" max="4091" width="9.140625" style="56"/>
    <col min="4092" max="4092" width="3" style="56" customWidth="1"/>
    <col min="4093" max="4093" width="77.85546875" style="56" customWidth="1"/>
    <col min="4094" max="4094" width="18.42578125" style="56" customWidth="1"/>
    <col min="4095" max="4095" width="17.28515625" style="56" customWidth="1"/>
    <col min="4096" max="4096" width="14.7109375" style="56" customWidth="1"/>
    <col min="4097" max="4097" width="14.5703125" style="56" customWidth="1"/>
    <col min="4098" max="4098" width="29.140625" style="56" customWidth="1"/>
    <col min="4099" max="4099" width="0" style="56" hidden="1" customWidth="1"/>
    <col min="4100" max="4100" width="19.7109375" style="56" customWidth="1"/>
    <col min="4101" max="4101" width="72" style="56" customWidth="1"/>
    <col min="4102" max="4347" width="9.140625" style="56"/>
    <col min="4348" max="4348" width="3" style="56" customWidth="1"/>
    <col min="4349" max="4349" width="77.85546875" style="56" customWidth="1"/>
    <col min="4350" max="4350" width="18.42578125" style="56" customWidth="1"/>
    <col min="4351" max="4351" width="17.28515625" style="56" customWidth="1"/>
    <col min="4352" max="4352" width="14.7109375" style="56" customWidth="1"/>
    <col min="4353" max="4353" width="14.5703125" style="56" customWidth="1"/>
    <col min="4354" max="4354" width="29.140625" style="56" customWidth="1"/>
    <col min="4355" max="4355" width="0" style="56" hidden="1" customWidth="1"/>
    <col min="4356" max="4356" width="19.7109375" style="56" customWidth="1"/>
    <col min="4357" max="4357" width="72" style="56" customWidth="1"/>
    <col min="4358" max="4603" width="9.140625" style="56"/>
    <col min="4604" max="4604" width="3" style="56" customWidth="1"/>
    <col min="4605" max="4605" width="77.85546875" style="56" customWidth="1"/>
    <col min="4606" max="4606" width="18.42578125" style="56" customWidth="1"/>
    <col min="4607" max="4607" width="17.28515625" style="56" customWidth="1"/>
    <col min="4608" max="4608" width="14.7109375" style="56" customWidth="1"/>
    <col min="4609" max="4609" width="14.5703125" style="56" customWidth="1"/>
    <col min="4610" max="4610" width="29.140625" style="56" customWidth="1"/>
    <col min="4611" max="4611" width="0" style="56" hidden="1" customWidth="1"/>
    <col min="4612" max="4612" width="19.7109375" style="56" customWidth="1"/>
    <col min="4613" max="4613" width="72" style="56" customWidth="1"/>
    <col min="4614" max="4859" width="9.140625" style="56"/>
    <col min="4860" max="4860" width="3" style="56" customWidth="1"/>
    <col min="4861" max="4861" width="77.85546875" style="56" customWidth="1"/>
    <col min="4862" max="4862" width="18.42578125" style="56" customWidth="1"/>
    <col min="4863" max="4863" width="17.28515625" style="56" customWidth="1"/>
    <col min="4864" max="4864" width="14.7109375" style="56" customWidth="1"/>
    <col min="4865" max="4865" width="14.5703125" style="56" customWidth="1"/>
    <col min="4866" max="4866" width="29.140625" style="56" customWidth="1"/>
    <col min="4867" max="4867" width="0" style="56" hidden="1" customWidth="1"/>
    <col min="4868" max="4868" width="19.7109375" style="56" customWidth="1"/>
    <col min="4869" max="4869" width="72" style="56" customWidth="1"/>
    <col min="4870" max="5115" width="9.140625" style="56"/>
    <col min="5116" max="5116" width="3" style="56" customWidth="1"/>
    <col min="5117" max="5117" width="77.85546875" style="56" customWidth="1"/>
    <col min="5118" max="5118" width="18.42578125" style="56" customWidth="1"/>
    <col min="5119" max="5119" width="17.28515625" style="56" customWidth="1"/>
    <col min="5120" max="5120" width="14.7109375" style="56" customWidth="1"/>
    <col min="5121" max="5121" width="14.5703125" style="56" customWidth="1"/>
    <col min="5122" max="5122" width="29.140625" style="56" customWidth="1"/>
    <col min="5123" max="5123" width="0" style="56" hidden="1" customWidth="1"/>
    <col min="5124" max="5124" width="19.7109375" style="56" customWidth="1"/>
    <col min="5125" max="5125" width="72" style="56" customWidth="1"/>
    <col min="5126" max="5371" width="9.140625" style="56"/>
    <col min="5372" max="5372" width="3" style="56" customWidth="1"/>
    <col min="5373" max="5373" width="77.85546875" style="56" customWidth="1"/>
    <col min="5374" max="5374" width="18.42578125" style="56" customWidth="1"/>
    <col min="5375" max="5375" width="17.28515625" style="56" customWidth="1"/>
    <col min="5376" max="5376" width="14.7109375" style="56" customWidth="1"/>
    <col min="5377" max="5377" width="14.5703125" style="56" customWidth="1"/>
    <col min="5378" max="5378" width="29.140625" style="56" customWidth="1"/>
    <col min="5379" max="5379" width="0" style="56" hidden="1" customWidth="1"/>
    <col min="5380" max="5380" width="19.7109375" style="56" customWidth="1"/>
    <col min="5381" max="5381" width="72" style="56" customWidth="1"/>
    <col min="5382" max="5627" width="9.140625" style="56"/>
    <col min="5628" max="5628" width="3" style="56" customWidth="1"/>
    <col min="5629" max="5629" width="77.85546875" style="56" customWidth="1"/>
    <col min="5630" max="5630" width="18.42578125" style="56" customWidth="1"/>
    <col min="5631" max="5631" width="17.28515625" style="56" customWidth="1"/>
    <col min="5632" max="5632" width="14.7109375" style="56" customWidth="1"/>
    <col min="5633" max="5633" width="14.5703125" style="56" customWidth="1"/>
    <col min="5634" max="5634" width="29.140625" style="56" customWidth="1"/>
    <col min="5635" max="5635" width="0" style="56" hidden="1" customWidth="1"/>
    <col min="5636" max="5636" width="19.7109375" style="56" customWidth="1"/>
    <col min="5637" max="5637" width="72" style="56" customWidth="1"/>
    <col min="5638" max="5883" width="9.140625" style="56"/>
    <col min="5884" max="5884" width="3" style="56" customWidth="1"/>
    <col min="5885" max="5885" width="77.85546875" style="56" customWidth="1"/>
    <col min="5886" max="5886" width="18.42578125" style="56" customWidth="1"/>
    <col min="5887" max="5887" width="17.28515625" style="56" customWidth="1"/>
    <col min="5888" max="5888" width="14.7109375" style="56" customWidth="1"/>
    <col min="5889" max="5889" width="14.5703125" style="56" customWidth="1"/>
    <col min="5890" max="5890" width="29.140625" style="56" customWidth="1"/>
    <col min="5891" max="5891" width="0" style="56" hidden="1" customWidth="1"/>
    <col min="5892" max="5892" width="19.7109375" style="56" customWidth="1"/>
    <col min="5893" max="5893" width="72" style="56" customWidth="1"/>
    <col min="5894" max="6139" width="9.140625" style="56"/>
    <col min="6140" max="6140" width="3" style="56" customWidth="1"/>
    <col min="6141" max="6141" width="77.85546875" style="56" customWidth="1"/>
    <col min="6142" max="6142" width="18.42578125" style="56" customWidth="1"/>
    <col min="6143" max="6143" width="17.28515625" style="56" customWidth="1"/>
    <col min="6144" max="6144" width="14.7109375" style="56" customWidth="1"/>
    <col min="6145" max="6145" width="14.5703125" style="56" customWidth="1"/>
    <col min="6146" max="6146" width="29.140625" style="56" customWidth="1"/>
    <col min="6147" max="6147" width="0" style="56" hidden="1" customWidth="1"/>
    <col min="6148" max="6148" width="19.7109375" style="56" customWidth="1"/>
    <col min="6149" max="6149" width="72" style="56" customWidth="1"/>
    <col min="6150" max="6395" width="9.140625" style="56"/>
    <col min="6396" max="6396" width="3" style="56" customWidth="1"/>
    <col min="6397" max="6397" width="77.85546875" style="56" customWidth="1"/>
    <col min="6398" max="6398" width="18.42578125" style="56" customWidth="1"/>
    <col min="6399" max="6399" width="17.28515625" style="56" customWidth="1"/>
    <col min="6400" max="6400" width="14.7109375" style="56" customWidth="1"/>
    <col min="6401" max="6401" width="14.5703125" style="56" customWidth="1"/>
    <col min="6402" max="6402" width="29.140625" style="56" customWidth="1"/>
    <col min="6403" max="6403" width="0" style="56" hidden="1" customWidth="1"/>
    <col min="6404" max="6404" width="19.7109375" style="56" customWidth="1"/>
    <col min="6405" max="6405" width="72" style="56" customWidth="1"/>
    <col min="6406" max="6651" width="9.140625" style="56"/>
    <col min="6652" max="6652" width="3" style="56" customWidth="1"/>
    <col min="6653" max="6653" width="77.85546875" style="56" customWidth="1"/>
    <col min="6654" max="6654" width="18.42578125" style="56" customWidth="1"/>
    <col min="6655" max="6655" width="17.28515625" style="56" customWidth="1"/>
    <col min="6656" max="6656" width="14.7109375" style="56" customWidth="1"/>
    <col min="6657" max="6657" width="14.5703125" style="56" customWidth="1"/>
    <col min="6658" max="6658" width="29.140625" style="56" customWidth="1"/>
    <col min="6659" max="6659" width="0" style="56" hidden="1" customWidth="1"/>
    <col min="6660" max="6660" width="19.7109375" style="56" customWidth="1"/>
    <col min="6661" max="6661" width="72" style="56" customWidth="1"/>
    <col min="6662" max="6907" width="9.140625" style="56"/>
    <col min="6908" max="6908" width="3" style="56" customWidth="1"/>
    <col min="6909" max="6909" width="77.85546875" style="56" customWidth="1"/>
    <col min="6910" max="6910" width="18.42578125" style="56" customWidth="1"/>
    <col min="6911" max="6911" width="17.28515625" style="56" customWidth="1"/>
    <col min="6912" max="6912" width="14.7109375" style="56" customWidth="1"/>
    <col min="6913" max="6913" width="14.5703125" style="56" customWidth="1"/>
    <col min="6914" max="6914" width="29.140625" style="56" customWidth="1"/>
    <col min="6915" max="6915" width="0" style="56" hidden="1" customWidth="1"/>
    <col min="6916" max="6916" width="19.7109375" style="56" customWidth="1"/>
    <col min="6917" max="6917" width="72" style="56" customWidth="1"/>
    <col min="6918" max="7163" width="9.140625" style="56"/>
    <col min="7164" max="7164" width="3" style="56" customWidth="1"/>
    <col min="7165" max="7165" width="77.85546875" style="56" customWidth="1"/>
    <col min="7166" max="7166" width="18.42578125" style="56" customWidth="1"/>
    <col min="7167" max="7167" width="17.28515625" style="56" customWidth="1"/>
    <col min="7168" max="7168" width="14.7109375" style="56" customWidth="1"/>
    <col min="7169" max="7169" width="14.5703125" style="56" customWidth="1"/>
    <col min="7170" max="7170" width="29.140625" style="56" customWidth="1"/>
    <col min="7171" max="7171" width="0" style="56" hidden="1" customWidth="1"/>
    <col min="7172" max="7172" width="19.7109375" style="56" customWidth="1"/>
    <col min="7173" max="7173" width="72" style="56" customWidth="1"/>
    <col min="7174" max="7419" width="9.140625" style="56"/>
    <col min="7420" max="7420" width="3" style="56" customWidth="1"/>
    <col min="7421" max="7421" width="77.85546875" style="56" customWidth="1"/>
    <col min="7422" max="7422" width="18.42578125" style="56" customWidth="1"/>
    <col min="7423" max="7423" width="17.28515625" style="56" customWidth="1"/>
    <col min="7424" max="7424" width="14.7109375" style="56" customWidth="1"/>
    <col min="7425" max="7425" width="14.5703125" style="56" customWidth="1"/>
    <col min="7426" max="7426" width="29.140625" style="56" customWidth="1"/>
    <col min="7427" max="7427" width="0" style="56" hidden="1" customWidth="1"/>
    <col min="7428" max="7428" width="19.7109375" style="56" customWidth="1"/>
    <col min="7429" max="7429" width="72" style="56" customWidth="1"/>
    <col min="7430" max="7675" width="9.140625" style="56"/>
    <col min="7676" max="7676" width="3" style="56" customWidth="1"/>
    <col min="7677" max="7677" width="77.85546875" style="56" customWidth="1"/>
    <col min="7678" max="7678" width="18.42578125" style="56" customWidth="1"/>
    <col min="7679" max="7679" width="17.28515625" style="56" customWidth="1"/>
    <col min="7680" max="7680" width="14.7109375" style="56" customWidth="1"/>
    <col min="7681" max="7681" width="14.5703125" style="56" customWidth="1"/>
    <col min="7682" max="7682" width="29.140625" style="56" customWidth="1"/>
    <col min="7683" max="7683" width="0" style="56" hidden="1" customWidth="1"/>
    <col min="7684" max="7684" width="19.7109375" style="56" customWidth="1"/>
    <col min="7685" max="7685" width="72" style="56" customWidth="1"/>
    <col min="7686" max="7931" width="9.140625" style="56"/>
    <col min="7932" max="7932" width="3" style="56" customWidth="1"/>
    <col min="7933" max="7933" width="77.85546875" style="56" customWidth="1"/>
    <col min="7934" max="7934" width="18.42578125" style="56" customWidth="1"/>
    <col min="7935" max="7935" width="17.28515625" style="56" customWidth="1"/>
    <col min="7936" max="7936" width="14.7109375" style="56" customWidth="1"/>
    <col min="7937" max="7937" width="14.5703125" style="56" customWidth="1"/>
    <col min="7938" max="7938" width="29.140625" style="56" customWidth="1"/>
    <col min="7939" max="7939" width="0" style="56" hidden="1" customWidth="1"/>
    <col min="7940" max="7940" width="19.7109375" style="56" customWidth="1"/>
    <col min="7941" max="7941" width="72" style="56" customWidth="1"/>
    <col min="7942" max="8187" width="9.140625" style="56"/>
    <col min="8188" max="8188" width="3" style="56" customWidth="1"/>
    <col min="8189" max="8189" width="77.85546875" style="56" customWidth="1"/>
    <col min="8190" max="8190" width="18.42578125" style="56" customWidth="1"/>
    <col min="8191" max="8191" width="17.28515625" style="56" customWidth="1"/>
    <col min="8192" max="8192" width="14.7109375" style="56" customWidth="1"/>
    <col min="8193" max="8193" width="14.5703125" style="56" customWidth="1"/>
    <col min="8194" max="8194" width="29.140625" style="56" customWidth="1"/>
    <col min="8195" max="8195" width="0" style="56" hidden="1" customWidth="1"/>
    <col min="8196" max="8196" width="19.7109375" style="56" customWidth="1"/>
    <col min="8197" max="8197" width="72" style="56" customWidth="1"/>
    <col min="8198" max="8443" width="9.140625" style="56"/>
    <col min="8444" max="8444" width="3" style="56" customWidth="1"/>
    <col min="8445" max="8445" width="77.85546875" style="56" customWidth="1"/>
    <col min="8446" max="8446" width="18.42578125" style="56" customWidth="1"/>
    <col min="8447" max="8447" width="17.28515625" style="56" customWidth="1"/>
    <col min="8448" max="8448" width="14.7109375" style="56" customWidth="1"/>
    <col min="8449" max="8449" width="14.5703125" style="56" customWidth="1"/>
    <col min="8450" max="8450" width="29.140625" style="56" customWidth="1"/>
    <col min="8451" max="8451" width="0" style="56" hidden="1" customWidth="1"/>
    <col min="8452" max="8452" width="19.7109375" style="56" customWidth="1"/>
    <col min="8453" max="8453" width="72" style="56" customWidth="1"/>
    <col min="8454" max="8699" width="9.140625" style="56"/>
    <col min="8700" max="8700" width="3" style="56" customWidth="1"/>
    <col min="8701" max="8701" width="77.85546875" style="56" customWidth="1"/>
    <col min="8702" max="8702" width="18.42578125" style="56" customWidth="1"/>
    <col min="8703" max="8703" width="17.28515625" style="56" customWidth="1"/>
    <col min="8704" max="8704" width="14.7109375" style="56" customWidth="1"/>
    <col min="8705" max="8705" width="14.5703125" style="56" customWidth="1"/>
    <col min="8706" max="8706" width="29.140625" style="56" customWidth="1"/>
    <col min="8707" max="8707" width="0" style="56" hidden="1" customWidth="1"/>
    <col min="8708" max="8708" width="19.7109375" style="56" customWidth="1"/>
    <col min="8709" max="8709" width="72" style="56" customWidth="1"/>
    <col min="8710" max="8955" width="9.140625" style="56"/>
    <col min="8956" max="8956" width="3" style="56" customWidth="1"/>
    <col min="8957" max="8957" width="77.85546875" style="56" customWidth="1"/>
    <col min="8958" max="8958" width="18.42578125" style="56" customWidth="1"/>
    <col min="8959" max="8959" width="17.28515625" style="56" customWidth="1"/>
    <col min="8960" max="8960" width="14.7109375" style="56" customWidth="1"/>
    <col min="8961" max="8961" width="14.5703125" style="56" customWidth="1"/>
    <col min="8962" max="8962" width="29.140625" style="56" customWidth="1"/>
    <col min="8963" max="8963" width="0" style="56" hidden="1" customWidth="1"/>
    <col min="8964" max="8964" width="19.7109375" style="56" customWidth="1"/>
    <col min="8965" max="8965" width="72" style="56" customWidth="1"/>
    <col min="8966" max="9211" width="9.140625" style="56"/>
    <col min="9212" max="9212" width="3" style="56" customWidth="1"/>
    <col min="9213" max="9213" width="77.85546875" style="56" customWidth="1"/>
    <col min="9214" max="9214" width="18.42578125" style="56" customWidth="1"/>
    <col min="9215" max="9215" width="17.28515625" style="56" customWidth="1"/>
    <col min="9216" max="9216" width="14.7109375" style="56" customWidth="1"/>
    <col min="9217" max="9217" width="14.5703125" style="56" customWidth="1"/>
    <col min="9218" max="9218" width="29.140625" style="56" customWidth="1"/>
    <col min="9219" max="9219" width="0" style="56" hidden="1" customWidth="1"/>
    <col min="9220" max="9220" width="19.7109375" style="56" customWidth="1"/>
    <col min="9221" max="9221" width="72" style="56" customWidth="1"/>
    <col min="9222" max="9467" width="9.140625" style="56"/>
    <col min="9468" max="9468" width="3" style="56" customWidth="1"/>
    <col min="9469" max="9469" width="77.85546875" style="56" customWidth="1"/>
    <col min="9470" max="9470" width="18.42578125" style="56" customWidth="1"/>
    <col min="9471" max="9471" width="17.28515625" style="56" customWidth="1"/>
    <col min="9472" max="9472" width="14.7109375" style="56" customWidth="1"/>
    <col min="9473" max="9473" width="14.5703125" style="56" customWidth="1"/>
    <col min="9474" max="9474" width="29.140625" style="56" customWidth="1"/>
    <col min="9475" max="9475" width="0" style="56" hidden="1" customWidth="1"/>
    <col min="9476" max="9476" width="19.7109375" style="56" customWidth="1"/>
    <col min="9477" max="9477" width="72" style="56" customWidth="1"/>
    <col min="9478" max="9723" width="9.140625" style="56"/>
    <col min="9724" max="9724" width="3" style="56" customWidth="1"/>
    <col min="9725" max="9725" width="77.85546875" style="56" customWidth="1"/>
    <col min="9726" max="9726" width="18.42578125" style="56" customWidth="1"/>
    <col min="9727" max="9727" width="17.28515625" style="56" customWidth="1"/>
    <col min="9728" max="9728" width="14.7109375" style="56" customWidth="1"/>
    <col min="9729" max="9729" width="14.5703125" style="56" customWidth="1"/>
    <col min="9730" max="9730" width="29.140625" style="56" customWidth="1"/>
    <col min="9731" max="9731" width="0" style="56" hidden="1" customWidth="1"/>
    <col min="9732" max="9732" width="19.7109375" style="56" customWidth="1"/>
    <col min="9733" max="9733" width="72" style="56" customWidth="1"/>
    <col min="9734" max="9979" width="9.140625" style="56"/>
    <col min="9980" max="9980" width="3" style="56" customWidth="1"/>
    <col min="9981" max="9981" width="77.85546875" style="56" customWidth="1"/>
    <col min="9982" max="9982" width="18.42578125" style="56" customWidth="1"/>
    <col min="9983" max="9983" width="17.28515625" style="56" customWidth="1"/>
    <col min="9984" max="9984" width="14.7109375" style="56" customWidth="1"/>
    <col min="9985" max="9985" width="14.5703125" style="56" customWidth="1"/>
    <col min="9986" max="9986" width="29.140625" style="56" customWidth="1"/>
    <col min="9987" max="9987" width="0" style="56" hidden="1" customWidth="1"/>
    <col min="9988" max="9988" width="19.7109375" style="56" customWidth="1"/>
    <col min="9989" max="9989" width="72" style="56" customWidth="1"/>
    <col min="9990" max="10235" width="9.140625" style="56"/>
    <col min="10236" max="10236" width="3" style="56" customWidth="1"/>
    <col min="10237" max="10237" width="77.85546875" style="56" customWidth="1"/>
    <col min="10238" max="10238" width="18.42578125" style="56" customWidth="1"/>
    <col min="10239" max="10239" width="17.28515625" style="56" customWidth="1"/>
    <col min="10240" max="10240" width="14.7109375" style="56" customWidth="1"/>
    <col min="10241" max="10241" width="14.5703125" style="56" customWidth="1"/>
    <col min="10242" max="10242" width="29.140625" style="56" customWidth="1"/>
    <col min="10243" max="10243" width="0" style="56" hidden="1" customWidth="1"/>
    <col min="10244" max="10244" width="19.7109375" style="56" customWidth="1"/>
    <col min="10245" max="10245" width="72" style="56" customWidth="1"/>
    <col min="10246" max="10491" width="9.140625" style="56"/>
    <col min="10492" max="10492" width="3" style="56" customWidth="1"/>
    <col min="10493" max="10493" width="77.85546875" style="56" customWidth="1"/>
    <col min="10494" max="10494" width="18.42578125" style="56" customWidth="1"/>
    <col min="10495" max="10495" width="17.28515625" style="56" customWidth="1"/>
    <col min="10496" max="10496" width="14.7109375" style="56" customWidth="1"/>
    <col min="10497" max="10497" width="14.5703125" style="56" customWidth="1"/>
    <col min="10498" max="10498" width="29.140625" style="56" customWidth="1"/>
    <col min="10499" max="10499" width="0" style="56" hidden="1" customWidth="1"/>
    <col min="10500" max="10500" width="19.7109375" style="56" customWidth="1"/>
    <col min="10501" max="10501" width="72" style="56" customWidth="1"/>
    <col min="10502" max="10747" width="9.140625" style="56"/>
    <col min="10748" max="10748" width="3" style="56" customWidth="1"/>
    <col min="10749" max="10749" width="77.85546875" style="56" customWidth="1"/>
    <col min="10750" max="10750" width="18.42578125" style="56" customWidth="1"/>
    <col min="10751" max="10751" width="17.28515625" style="56" customWidth="1"/>
    <col min="10752" max="10752" width="14.7109375" style="56" customWidth="1"/>
    <col min="10753" max="10753" width="14.5703125" style="56" customWidth="1"/>
    <col min="10754" max="10754" width="29.140625" style="56" customWidth="1"/>
    <col min="10755" max="10755" width="0" style="56" hidden="1" customWidth="1"/>
    <col min="10756" max="10756" width="19.7109375" style="56" customWidth="1"/>
    <col min="10757" max="10757" width="72" style="56" customWidth="1"/>
    <col min="10758" max="11003" width="9.140625" style="56"/>
    <col min="11004" max="11004" width="3" style="56" customWidth="1"/>
    <col min="11005" max="11005" width="77.85546875" style="56" customWidth="1"/>
    <col min="11006" max="11006" width="18.42578125" style="56" customWidth="1"/>
    <col min="11007" max="11007" width="17.28515625" style="56" customWidth="1"/>
    <col min="11008" max="11008" width="14.7109375" style="56" customWidth="1"/>
    <col min="11009" max="11009" width="14.5703125" style="56" customWidth="1"/>
    <col min="11010" max="11010" width="29.140625" style="56" customWidth="1"/>
    <col min="11011" max="11011" width="0" style="56" hidden="1" customWidth="1"/>
    <col min="11012" max="11012" width="19.7109375" style="56" customWidth="1"/>
    <col min="11013" max="11013" width="72" style="56" customWidth="1"/>
    <col min="11014" max="11259" width="9.140625" style="56"/>
    <col min="11260" max="11260" width="3" style="56" customWidth="1"/>
    <col min="11261" max="11261" width="77.85546875" style="56" customWidth="1"/>
    <col min="11262" max="11262" width="18.42578125" style="56" customWidth="1"/>
    <col min="11263" max="11263" width="17.28515625" style="56" customWidth="1"/>
    <col min="11264" max="11264" width="14.7109375" style="56" customWidth="1"/>
    <col min="11265" max="11265" width="14.5703125" style="56" customWidth="1"/>
    <col min="11266" max="11266" width="29.140625" style="56" customWidth="1"/>
    <col min="11267" max="11267" width="0" style="56" hidden="1" customWidth="1"/>
    <col min="11268" max="11268" width="19.7109375" style="56" customWidth="1"/>
    <col min="11269" max="11269" width="72" style="56" customWidth="1"/>
    <col min="11270" max="11515" width="9.140625" style="56"/>
    <col min="11516" max="11516" width="3" style="56" customWidth="1"/>
    <col min="11517" max="11517" width="77.85546875" style="56" customWidth="1"/>
    <col min="11518" max="11518" width="18.42578125" style="56" customWidth="1"/>
    <col min="11519" max="11519" width="17.28515625" style="56" customWidth="1"/>
    <col min="11520" max="11520" width="14.7109375" style="56" customWidth="1"/>
    <col min="11521" max="11521" width="14.5703125" style="56" customWidth="1"/>
    <col min="11522" max="11522" width="29.140625" style="56" customWidth="1"/>
    <col min="11523" max="11523" width="0" style="56" hidden="1" customWidth="1"/>
    <col min="11524" max="11524" width="19.7109375" style="56" customWidth="1"/>
    <col min="11525" max="11525" width="72" style="56" customWidth="1"/>
    <col min="11526" max="11771" width="9.140625" style="56"/>
    <col min="11772" max="11772" width="3" style="56" customWidth="1"/>
    <col min="11773" max="11773" width="77.85546875" style="56" customWidth="1"/>
    <col min="11774" max="11774" width="18.42578125" style="56" customWidth="1"/>
    <col min="11775" max="11775" width="17.28515625" style="56" customWidth="1"/>
    <col min="11776" max="11776" width="14.7109375" style="56" customWidth="1"/>
    <col min="11777" max="11777" width="14.5703125" style="56" customWidth="1"/>
    <col min="11778" max="11778" width="29.140625" style="56" customWidth="1"/>
    <col min="11779" max="11779" width="0" style="56" hidden="1" customWidth="1"/>
    <col min="11780" max="11780" width="19.7109375" style="56" customWidth="1"/>
    <col min="11781" max="11781" width="72" style="56" customWidth="1"/>
    <col min="11782" max="12027" width="9.140625" style="56"/>
    <col min="12028" max="12028" width="3" style="56" customWidth="1"/>
    <col min="12029" max="12029" width="77.85546875" style="56" customWidth="1"/>
    <col min="12030" max="12030" width="18.42578125" style="56" customWidth="1"/>
    <col min="12031" max="12031" width="17.28515625" style="56" customWidth="1"/>
    <col min="12032" max="12032" width="14.7109375" style="56" customWidth="1"/>
    <col min="12033" max="12033" width="14.5703125" style="56" customWidth="1"/>
    <col min="12034" max="12034" width="29.140625" style="56" customWidth="1"/>
    <col min="12035" max="12035" width="0" style="56" hidden="1" customWidth="1"/>
    <col min="12036" max="12036" width="19.7109375" style="56" customWidth="1"/>
    <col min="12037" max="12037" width="72" style="56" customWidth="1"/>
    <col min="12038" max="12283" width="9.140625" style="56"/>
    <col min="12284" max="12284" width="3" style="56" customWidth="1"/>
    <col min="12285" max="12285" width="77.85546875" style="56" customWidth="1"/>
    <col min="12286" max="12286" width="18.42578125" style="56" customWidth="1"/>
    <col min="12287" max="12287" width="17.28515625" style="56" customWidth="1"/>
    <col min="12288" max="12288" width="14.7109375" style="56" customWidth="1"/>
    <col min="12289" max="12289" width="14.5703125" style="56" customWidth="1"/>
    <col min="12290" max="12290" width="29.140625" style="56" customWidth="1"/>
    <col min="12291" max="12291" width="0" style="56" hidden="1" customWidth="1"/>
    <col min="12292" max="12292" width="19.7109375" style="56" customWidth="1"/>
    <col min="12293" max="12293" width="72" style="56" customWidth="1"/>
    <col min="12294" max="12539" width="9.140625" style="56"/>
    <col min="12540" max="12540" width="3" style="56" customWidth="1"/>
    <col min="12541" max="12541" width="77.85546875" style="56" customWidth="1"/>
    <col min="12542" max="12542" width="18.42578125" style="56" customWidth="1"/>
    <col min="12543" max="12543" width="17.28515625" style="56" customWidth="1"/>
    <col min="12544" max="12544" width="14.7109375" style="56" customWidth="1"/>
    <col min="12545" max="12545" width="14.5703125" style="56" customWidth="1"/>
    <col min="12546" max="12546" width="29.140625" style="56" customWidth="1"/>
    <col min="12547" max="12547" width="0" style="56" hidden="1" customWidth="1"/>
    <col min="12548" max="12548" width="19.7109375" style="56" customWidth="1"/>
    <col min="12549" max="12549" width="72" style="56" customWidth="1"/>
    <col min="12550" max="12795" width="9.140625" style="56"/>
    <col min="12796" max="12796" width="3" style="56" customWidth="1"/>
    <col min="12797" max="12797" width="77.85546875" style="56" customWidth="1"/>
    <col min="12798" max="12798" width="18.42578125" style="56" customWidth="1"/>
    <col min="12799" max="12799" width="17.28515625" style="56" customWidth="1"/>
    <col min="12800" max="12800" width="14.7109375" style="56" customWidth="1"/>
    <col min="12801" max="12801" width="14.5703125" style="56" customWidth="1"/>
    <col min="12802" max="12802" width="29.140625" style="56" customWidth="1"/>
    <col min="12803" max="12803" width="0" style="56" hidden="1" customWidth="1"/>
    <col min="12804" max="12804" width="19.7109375" style="56" customWidth="1"/>
    <col min="12805" max="12805" width="72" style="56" customWidth="1"/>
    <col min="12806" max="13051" width="9.140625" style="56"/>
    <col min="13052" max="13052" width="3" style="56" customWidth="1"/>
    <col min="13053" max="13053" width="77.85546875" style="56" customWidth="1"/>
    <col min="13054" max="13054" width="18.42578125" style="56" customWidth="1"/>
    <col min="13055" max="13055" width="17.28515625" style="56" customWidth="1"/>
    <col min="13056" max="13056" width="14.7109375" style="56" customWidth="1"/>
    <col min="13057" max="13057" width="14.5703125" style="56" customWidth="1"/>
    <col min="13058" max="13058" width="29.140625" style="56" customWidth="1"/>
    <col min="13059" max="13059" width="0" style="56" hidden="1" customWidth="1"/>
    <col min="13060" max="13060" width="19.7109375" style="56" customWidth="1"/>
    <col min="13061" max="13061" width="72" style="56" customWidth="1"/>
    <col min="13062" max="13307" width="9.140625" style="56"/>
    <col min="13308" max="13308" width="3" style="56" customWidth="1"/>
    <col min="13309" max="13309" width="77.85546875" style="56" customWidth="1"/>
    <col min="13310" max="13310" width="18.42578125" style="56" customWidth="1"/>
    <col min="13311" max="13311" width="17.28515625" style="56" customWidth="1"/>
    <col min="13312" max="13312" width="14.7109375" style="56" customWidth="1"/>
    <col min="13313" max="13313" width="14.5703125" style="56" customWidth="1"/>
    <col min="13314" max="13314" width="29.140625" style="56" customWidth="1"/>
    <col min="13315" max="13315" width="0" style="56" hidden="1" customWidth="1"/>
    <col min="13316" max="13316" width="19.7109375" style="56" customWidth="1"/>
    <col min="13317" max="13317" width="72" style="56" customWidth="1"/>
    <col min="13318" max="13563" width="9.140625" style="56"/>
    <col min="13564" max="13564" width="3" style="56" customWidth="1"/>
    <col min="13565" max="13565" width="77.85546875" style="56" customWidth="1"/>
    <col min="13566" max="13566" width="18.42578125" style="56" customWidth="1"/>
    <col min="13567" max="13567" width="17.28515625" style="56" customWidth="1"/>
    <col min="13568" max="13568" width="14.7109375" style="56" customWidth="1"/>
    <col min="13569" max="13569" width="14.5703125" style="56" customWidth="1"/>
    <col min="13570" max="13570" width="29.140625" style="56" customWidth="1"/>
    <col min="13571" max="13571" width="0" style="56" hidden="1" customWidth="1"/>
    <col min="13572" max="13572" width="19.7109375" style="56" customWidth="1"/>
    <col min="13573" max="13573" width="72" style="56" customWidth="1"/>
    <col min="13574" max="13819" width="9.140625" style="56"/>
    <col min="13820" max="13820" width="3" style="56" customWidth="1"/>
    <col min="13821" max="13821" width="77.85546875" style="56" customWidth="1"/>
    <col min="13822" max="13822" width="18.42578125" style="56" customWidth="1"/>
    <col min="13823" max="13823" width="17.28515625" style="56" customWidth="1"/>
    <col min="13824" max="13824" width="14.7109375" style="56" customWidth="1"/>
    <col min="13825" max="13825" width="14.5703125" style="56" customWidth="1"/>
    <col min="13826" max="13826" width="29.140625" style="56" customWidth="1"/>
    <col min="13827" max="13827" width="0" style="56" hidden="1" customWidth="1"/>
    <col min="13828" max="13828" width="19.7109375" style="56" customWidth="1"/>
    <col min="13829" max="13829" width="72" style="56" customWidth="1"/>
    <col min="13830" max="14075" width="9.140625" style="56"/>
    <col min="14076" max="14076" width="3" style="56" customWidth="1"/>
    <col min="14077" max="14077" width="77.85546875" style="56" customWidth="1"/>
    <col min="14078" max="14078" width="18.42578125" style="56" customWidth="1"/>
    <col min="14079" max="14079" width="17.28515625" style="56" customWidth="1"/>
    <col min="14080" max="14080" width="14.7109375" style="56" customWidth="1"/>
    <col min="14081" max="14081" width="14.5703125" style="56" customWidth="1"/>
    <col min="14082" max="14082" width="29.140625" style="56" customWidth="1"/>
    <col min="14083" max="14083" width="0" style="56" hidden="1" customWidth="1"/>
    <col min="14084" max="14084" width="19.7109375" style="56" customWidth="1"/>
    <col min="14085" max="14085" width="72" style="56" customWidth="1"/>
    <col min="14086" max="14331" width="9.140625" style="56"/>
    <col min="14332" max="14332" width="3" style="56" customWidth="1"/>
    <col min="14333" max="14333" width="77.85546875" style="56" customWidth="1"/>
    <col min="14334" max="14334" width="18.42578125" style="56" customWidth="1"/>
    <col min="14335" max="14335" width="17.28515625" style="56" customWidth="1"/>
    <col min="14336" max="14336" width="14.7109375" style="56" customWidth="1"/>
    <col min="14337" max="14337" width="14.5703125" style="56" customWidth="1"/>
    <col min="14338" max="14338" width="29.140625" style="56" customWidth="1"/>
    <col min="14339" max="14339" width="0" style="56" hidden="1" customWidth="1"/>
    <col min="14340" max="14340" width="19.7109375" style="56" customWidth="1"/>
    <col min="14341" max="14341" width="72" style="56" customWidth="1"/>
    <col min="14342" max="14587" width="9.140625" style="56"/>
    <col min="14588" max="14588" width="3" style="56" customWidth="1"/>
    <col min="14589" max="14589" width="77.85546875" style="56" customWidth="1"/>
    <col min="14590" max="14590" width="18.42578125" style="56" customWidth="1"/>
    <col min="14591" max="14591" width="17.28515625" style="56" customWidth="1"/>
    <col min="14592" max="14592" width="14.7109375" style="56" customWidth="1"/>
    <col min="14593" max="14593" width="14.5703125" style="56" customWidth="1"/>
    <col min="14594" max="14594" width="29.140625" style="56" customWidth="1"/>
    <col min="14595" max="14595" width="0" style="56" hidden="1" customWidth="1"/>
    <col min="14596" max="14596" width="19.7109375" style="56" customWidth="1"/>
    <col min="14597" max="14597" width="72" style="56" customWidth="1"/>
    <col min="14598" max="14843" width="9.140625" style="56"/>
    <col min="14844" max="14844" width="3" style="56" customWidth="1"/>
    <col min="14845" max="14845" width="77.85546875" style="56" customWidth="1"/>
    <col min="14846" max="14846" width="18.42578125" style="56" customWidth="1"/>
    <col min="14847" max="14847" width="17.28515625" style="56" customWidth="1"/>
    <col min="14848" max="14848" width="14.7109375" style="56" customWidth="1"/>
    <col min="14849" max="14849" width="14.5703125" style="56" customWidth="1"/>
    <col min="14850" max="14850" width="29.140625" style="56" customWidth="1"/>
    <col min="14851" max="14851" width="0" style="56" hidden="1" customWidth="1"/>
    <col min="14852" max="14852" width="19.7109375" style="56" customWidth="1"/>
    <col min="14853" max="14853" width="72" style="56" customWidth="1"/>
    <col min="14854" max="15099" width="9.140625" style="56"/>
    <col min="15100" max="15100" width="3" style="56" customWidth="1"/>
    <col min="15101" max="15101" width="77.85546875" style="56" customWidth="1"/>
    <col min="15102" max="15102" width="18.42578125" style="56" customWidth="1"/>
    <col min="15103" max="15103" width="17.28515625" style="56" customWidth="1"/>
    <col min="15104" max="15104" width="14.7109375" style="56" customWidth="1"/>
    <col min="15105" max="15105" width="14.5703125" style="56" customWidth="1"/>
    <col min="15106" max="15106" width="29.140625" style="56" customWidth="1"/>
    <col min="15107" max="15107" width="0" style="56" hidden="1" customWidth="1"/>
    <col min="15108" max="15108" width="19.7109375" style="56" customWidth="1"/>
    <col min="15109" max="15109" width="72" style="56" customWidth="1"/>
    <col min="15110" max="15355" width="9.140625" style="56"/>
    <col min="15356" max="15356" width="3" style="56" customWidth="1"/>
    <col min="15357" max="15357" width="77.85546875" style="56" customWidth="1"/>
    <col min="15358" max="15358" width="18.42578125" style="56" customWidth="1"/>
    <col min="15359" max="15359" width="17.28515625" style="56" customWidth="1"/>
    <col min="15360" max="15360" width="14.7109375" style="56" customWidth="1"/>
    <col min="15361" max="15361" width="14.5703125" style="56" customWidth="1"/>
    <col min="15362" max="15362" width="29.140625" style="56" customWidth="1"/>
    <col min="15363" max="15363" width="0" style="56" hidden="1" customWidth="1"/>
    <col min="15364" max="15364" width="19.7109375" style="56" customWidth="1"/>
    <col min="15365" max="15365" width="72" style="56" customWidth="1"/>
    <col min="15366" max="15611" width="9.140625" style="56"/>
    <col min="15612" max="15612" width="3" style="56" customWidth="1"/>
    <col min="15613" max="15613" width="77.85546875" style="56" customWidth="1"/>
    <col min="15614" max="15614" width="18.42578125" style="56" customWidth="1"/>
    <col min="15615" max="15615" width="17.28515625" style="56" customWidth="1"/>
    <col min="15616" max="15616" width="14.7109375" style="56" customWidth="1"/>
    <col min="15617" max="15617" width="14.5703125" style="56" customWidth="1"/>
    <col min="15618" max="15618" width="29.140625" style="56" customWidth="1"/>
    <col min="15619" max="15619" width="0" style="56" hidden="1" customWidth="1"/>
    <col min="15620" max="15620" width="19.7109375" style="56" customWidth="1"/>
    <col min="15621" max="15621" width="72" style="56" customWidth="1"/>
    <col min="15622" max="15867" width="9.140625" style="56"/>
    <col min="15868" max="15868" width="3" style="56" customWidth="1"/>
    <col min="15869" max="15869" width="77.85546875" style="56" customWidth="1"/>
    <col min="15870" max="15870" width="18.42578125" style="56" customWidth="1"/>
    <col min="15871" max="15871" width="17.28515625" style="56" customWidth="1"/>
    <col min="15872" max="15872" width="14.7109375" style="56" customWidth="1"/>
    <col min="15873" max="15873" width="14.5703125" style="56" customWidth="1"/>
    <col min="15874" max="15874" width="29.140625" style="56" customWidth="1"/>
    <col min="15875" max="15875" width="0" style="56" hidden="1" customWidth="1"/>
    <col min="15876" max="15876" width="19.7109375" style="56" customWidth="1"/>
    <col min="15877" max="15877" width="72" style="56" customWidth="1"/>
    <col min="15878" max="16123" width="9.140625" style="56"/>
    <col min="16124" max="16124" width="3" style="56" customWidth="1"/>
    <col min="16125" max="16125" width="77.85546875" style="56" customWidth="1"/>
    <col min="16126" max="16126" width="18.42578125" style="56" customWidth="1"/>
    <col min="16127" max="16127" width="17.28515625" style="56" customWidth="1"/>
    <col min="16128" max="16128" width="14.7109375" style="56" customWidth="1"/>
    <col min="16129" max="16129" width="14.5703125" style="56" customWidth="1"/>
    <col min="16130" max="16130" width="29.140625" style="56" customWidth="1"/>
    <col min="16131" max="16131" width="0" style="56" hidden="1" customWidth="1"/>
    <col min="16132" max="16132" width="19.7109375" style="56" customWidth="1"/>
    <col min="16133" max="16133" width="72" style="56" customWidth="1"/>
    <col min="16134" max="16384" width="9.140625" style="56"/>
  </cols>
  <sheetData>
    <row r="1" spans="1:24" ht="27" thickBot="1" x14ac:dyDescent="0.45">
      <c r="B1" s="55" t="s">
        <v>196</v>
      </c>
    </row>
    <row r="2" spans="1:24" x14ac:dyDescent="0.2">
      <c r="B2" s="444" t="s">
        <v>197</v>
      </c>
      <c r="C2" s="445"/>
      <c r="D2" s="445"/>
      <c r="E2" s="445"/>
      <c r="F2" s="445"/>
      <c r="G2" s="446"/>
    </row>
    <row r="3" spans="1:24" x14ac:dyDescent="0.2">
      <c r="B3" s="447"/>
      <c r="C3" s="448"/>
      <c r="D3" s="448"/>
      <c r="E3" s="448"/>
      <c r="F3" s="448"/>
      <c r="G3" s="449"/>
    </row>
    <row r="4" spans="1:24" ht="15" thickBot="1" x14ac:dyDescent="0.25">
      <c r="B4" s="450" t="s">
        <v>198</v>
      </c>
      <c r="C4" s="451"/>
      <c r="D4" s="451"/>
      <c r="E4" s="451"/>
      <c r="F4" s="451"/>
      <c r="G4" s="452"/>
    </row>
    <row r="5" spans="1:24" s="63" customFormat="1" ht="15" thickBot="1" x14ac:dyDescent="0.25">
      <c r="A5" s="58"/>
      <c r="B5" s="59"/>
      <c r="C5" s="59"/>
      <c r="D5" s="60"/>
      <c r="E5" s="60"/>
      <c r="F5" s="61"/>
      <c r="G5" s="62"/>
    </row>
    <row r="6" spans="1:24" s="63" customFormat="1" ht="50.25" customHeight="1" thickTop="1" thickBot="1" x14ac:dyDescent="0.25">
      <c r="A6" s="58"/>
      <c r="B6" s="64"/>
      <c r="C6" s="64"/>
      <c r="D6" s="453" t="s">
        <v>199</v>
      </c>
      <c r="E6" s="454"/>
      <c r="F6" s="455"/>
      <c r="G6" s="54"/>
    </row>
    <row r="7" spans="1:24" s="63" customFormat="1" ht="18" x14ac:dyDescent="0.2">
      <c r="A7" s="58"/>
      <c r="B7" s="64"/>
      <c r="C7" s="64"/>
      <c r="D7" s="65"/>
      <c r="E7" s="66">
        <v>2018</v>
      </c>
      <c r="F7" s="67" t="s">
        <v>200</v>
      </c>
      <c r="G7" s="54"/>
      <c r="H7" s="56"/>
      <c r="J7" s="54"/>
    </row>
    <row r="8" spans="1:24" s="63" customFormat="1" ht="18" x14ac:dyDescent="0.25">
      <c r="A8" s="58"/>
      <c r="B8" s="64"/>
      <c r="C8" s="64"/>
      <c r="D8" s="456" t="s">
        <v>201</v>
      </c>
      <c r="E8" s="457"/>
      <c r="F8" s="68">
        <f>+F10+F9</f>
        <v>30000000</v>
      </c>
      <c r="G8" s="54"/>
      <c r="H8" s="56"/>
      <c r="I8" s="56"/>
      <c r="J8" s="54"/>
      <c r="K8" s="56"/>
      <c r="L8" s="56"/>
      <c r="M8" s="56"/>
      <c r="N8" s="56"/>
      <c r="P8" s="56"/>
      <c r="R8" s="56"/>
      <c r="T8" s="56"/>
      <c r="V8" s="56"/>
      <c r="X8" s="56"/>
    </row>
    <row r="9" spans="1:24" s="63" customFormat="1" ht="18" x14ac:dyDescent="0.25">
      <c r="A9" s="58"/>
      <c r="B9" s="64"/>
      <c r="C9" s="64"/>
      <c r="D9" s="69" t="s">
        <v>202</v>
      </c>
      <c r="E9" s="70" t="s">
        <v>203</v>
      </c>
      <c r="F9" s="71">
        <f>+F64</f>
        <v>14868000</v>
      </c>
      <c r="G9" s="54"/>
      <c r="H9" s="56"/>
      <c r="I9" s="56"/>
      <c r="J9" s="54"/>
      <c r="K9" s="56"/>
      <c r="L9" s="56"/>
      <c r="M9" s="56"/>
      <c r="N9" s="56"/>
      <c r="P9" s="56"/>
      <c r="R9" s="56"/>
      <c r="T9" s="56"/>
      <c r="V9" s="56"/>
      <c r="X9" s="56"/>
    </row>
    <row r="10" spans="1:24" s="63" customFormat="1" ht="18" x14ac:dyDescent="0.25">
      <c r="A10" s="58"/>
      <c r="B10" s="64"/>
      <c r="C10" s="64"/>
      <c r="D10" s="72"/>
      <c r="E10" s="73" t="s">
        <v>204</v>
      </c>
      <c r="F10" s="74">
        <f>+F43</f>
        <v>15132000</v>
      </c>
      <c r="G10" s="54"/>
      <c r="H10" s="56"/>
      <c r="I10" s="56"/>
      <c r="J10" s="54"/>
      <c r="K10" s="56"/>
      <c r="L10" s="56"/>
      <c r="M10" s="56"/>
      <c r="N10" s="56"/>
      <c r="P10" s="56"/>
      <c r="R10" s="56"/>
      <c r="T10" s="56"/>
      <c r="V10" s="56"/>
      <c r="X10" s="56"/>
    </row>
    <row r="11" spans="1:24" s="63" customFormat="1" ht="18.75" thickBot="1" x14ac:dyDescent="0.3">
      <c r="A11" s="58"/>
      <c r="B11" s="64"/>
      <c r="C11" s="64"/>
      <c r="D11" s="75"/>
      <c r="E11" s="250"/>
      <c r="F11" s="76"/>
      <c r="G11" s="54"/>
      <c r="H11" s="56"/>
      <c r="I11" s="56"/>
      <c r="J11" s="54"/>
      <c r="K11" s="56"/>
      <c r="L11" s="56"/>
      <c r="M11" s="56"/>
      <c r="N11" s="56"/>
      <c r="P11" s="56"/>
      <c r="R11" s="56"/>
      <c r="T11" s="56"/>
      <c r="V11" s="56"/>
      <c r="X11" s="56"/>
    </row>
    <row r="12" spans="1:24" s="63" customFormat="1" ht="18.75" thickTop="1" x14ac:dyDescent="0.2">
      <c r="A12" s="58"/>
      <c r="B12" s="64"/>
      <c r="C12" s="64"/>
      <c r="D12" s="458" t="s">
        <v>205</v>
      </c>
      <c r="E12" s="459"/>
      <c r="F12" s="251">
        <f>SUM(F13:F14)</f>
        <v>38780000</v>
      </c>
      <c r="G12" s="54"/>
      <c r="H12" s="56"/>
      <c r="I12" s="56"/>
      <c r="J12" s="54"/>
      <c r="K12" s="56"/>
      <c r="L12" s="56"/>
      <c r="M12" s="56"/>
      <c r="N12" s="56"/>
      <c r="P12" s="56"/>
      <c r="R12" s="56"/>
      <c r="T12" s="56"/>
      <c r="V12" s="56"/>
      <c r="X12" s="56"/>
    </row>
    <row r="13" spans="1:24" s="63" customFormat="1" ht="18" x14ac:dyDescent="0.25">
      <c r="A13" s="58"/>
      <c r="B13" s="64"/>
      <c r="C13" s="64"/>
      <c r="D13" s="252" t="s">
        <v>206</v>
      </c>
      <c r="E13" s="77" t="s">
        <v>207</v>
      </c>
      <c r="F13" s="253">
        <f>+F83</f>
        <v>25530000</v>
      </c>
      <c r="G13" s="54"/>
      <c r="H13" s="56"/>
      <c r="I13" s="56"/>
      <c r="J13" s="54"/>
      <c r="K13" s="56"/>
      <c r="L13" s="56"/>
      <c r="M13" s="56"/>
      <c r="N13" s="56"/>
      <c r="P13" s="56"/>
      <c r="R13" s="56"/>
      <c r="T13" s="56"/>
      <c r="V13" s="56"/>
      <c r="X13" s="56"/>
    </row>
    <row r="14" spans="1:24" s="63" customFormat="1" ht="18.75" thickBot="1" x14ac:dyDescent="0.3">
      <c r="A14" s="58"/>
      <c r="B14" s="64"/>
      <c r="C14" s="64"/>
      <c r="D14" s="254"/>
      <c r="E14" s="255" t="s">
        <v>208</v>
      </c>
      <c r="F14" s="256">
        <f>+F41</f>
        <v>13250000</v>
      </c>
      <c r="G14" s="54"/>
      <c r="H14" s="56"/>
      <c r="I14" s="56"/>
      <c r="J14" s="56"/>
      <c r="K14" s="56"/>
      <c r="L14" s="56"/>
      <c r="M14" s="56"/>
      <c r="N14" s="56"/>
      <c r="P14" s="56"/>
      <c r="R14" s="56"/>
      <c r="T14" s="56"/>
      <c r="V14" s="56"/>
      <c r="X14" s="56"/>
    </row>
    <row r="15" spans="1:24" s="63" customFormat="1" ht="18.75" thickTop="1" x14ac:dyDescent="0.25">
      <c r="A15" s="58"/>
      <c r="B15" s="64"/>
      <c r="C15" s="64"/>
      <c r="D15" s="78"/>
      <c r="E15" s="79"/>
      <c r="F15" s="80"/>
      <c r="G15" s="54"/>
      <c r="H15" s="56"/>
      <c r="I15" s="56"/>
      <c r="J15" s="56"/>
      <c r="K15" s="56"/>
      <c r="L15" s="56"/>
      <c r="M15" s="56"/>
      <c r="N15" s="56"/>
      <c r="P15" s="56"/>
      <c r="R15" s="56"/>
      <c r="T15" s="56"/>
      <c r="V15" s="56"/>
      <c r="X15" s="56"/>
    </row>
    <row r="16" spans="1:24" s="63" customFormat="1" ht="18.75" thickBot="1" x14ac:dyDescent="0.3">
      <c r="A16" s="58"/>
      <c r="B16" s="64"/>
      <c r="C16" s="64"/>
      <c r="D16" s="78"/>
      <c r="E16" s="79"/>
      <c r="F16" s="80"/>
      <c r="G16" s="54"/>
      <c r="H16" s="56"/>
      <c r="I16" s="56"/>
      <c r="J16" s="56"/>
      <c r="K16" s="56"/>
      <c r="L16" s="56"/>
      <c r="M16" s="56"/>
      <c r="N16" s="56"/>
      <c r="P16" s="56"/>
      <c r="R16" s="56"/>
      <c r="T16" s="56"/>
      <c r="V16" s="56"/>
      <c r="X16" s="56"/>
    </row>
    <row r="17" spans="1:24" s="63" customFormat="1" ht="41.25" customHeight="1" thickTop="1" thickBot="1" x14ac:dyDescent="0.25">
      <c r="A17" s="58"/>
      <c r="B17" s="453" t="s">
        <v>209</v>
      </c>
      <c r="C17" s="454"/>
      <c r="D17" s="454"/>
      <c r="E17" s="454"/>
      <c r="F17" s="454"/>
      <c r="G17" s="455"/>
      <c r="H17" s="56"/>
      <c r="I17" s="56"/>
      <c r="J17" s="56"/>
      <c r="K17" s="56"/>
      <c r="L17" s="56"/>
      <c r="M17" s="56"/>
      <c r="N17" s="56"/>
      <c r="P17" s="56"/>
      <c r="R17" s="56"/>
      <c r="T17" s="56"/>
      <c r="V17" s="56"/>
      <c r="X17" s="56"/>
    </row>
    <row r="18" spans="1:24" s="84" customFormat="1" ht="18.75" x14ac:dyDescent="0.2">
      <c r="A18" s="81"/>
      <c r="B18" s="82"/>
      <c r="C18" s="83"/>
      <c r="D18" s="427" t="s">
        <v>210</v>
      </c>
      <c r="E18" s="430" t="s">
        <v>211</v>
      </c>
      <c r="F18" s="433" t="s">
        <v>212</v>
      </c>
      <c r="G18" s="436" t="s">
        <v>213</v>
      </c>
    </row>
    <row r="19" spans="1:24" s="84" customFormat="1" ht="18" x14ac:dyDescent="0.2">
      <c r="A19" s="81"/>
      <c r="B19" s="85"/>
      <c r="C19" s="86"/>
      <c r="D19" s="428"/>
      <c r="E19" s="431"/>
      <c r="F19" s="434"/>
      <c r="G19" s="437"/>
    </row>
    <row r="20" spans="1:24" s="84" customFormat="1" ht="19.5" thickBot="1" x14ac:dyDescent="0.25">
      <c r="A20" s="81"/>
      <c r="B20" s="87"/>
      <c r="C20" s="88"/>
      <c r="D20" s="429"/>
      <c r="E20" s="432"/>
      <c r="F20" s="435"/>
      <c r="G20" s="438"/>
    </row>
    <row r="21" spans="1:24" s="63" customFormat="1" x14ac:dyDescent="0.2">
      <c r="A21" s="58"/>
      <c r="B21" s="424" t="s">
        <v>214</v>
      </c>
      <c r="C21" s="425"/>
      <c r="D21" s="425"/>
      <c r="E21" s="425"/>
      <c r="F21" s="425"/>
      <c r="G21" s="426"/>
    </row>
    <row r="22" spans="1:24" s="63" customFormat="1" x14ac:dyDescent="0.2">
      <c r="A22" s="58"/>
      <c r="B22" s="439"/>
      <c r="C22" s="440"/>
      <c r="D22" s="440"/>
      <c r="E22" s="440"/>
      <c r="F22" s="440"/>
      <c r="G22" s="441"/>
    </row>
    <row r="23" spans="1:24" s="63" customFormat="1" ht="26.25" thickBot="1" x14ac:dyDescent="0.25">
      <c r="A23" s="58"/>
      <c r="B23" s="89"/>
      <c r="C23" s="442" t="s">
        <v>215</v>
      </c>
      <c r="D23" s="442"/>
      <c r="E23" s="442"/>
      <c r="F23" s="442"/>
      <c r="G23" s="443"/>
    </row>
    <row r="24" spans="1:24" s="95" customFormat="1" ht="19.5" thickBot="1" x14ac:dyDescent="0.3">
      <c r="A24" s="90"/>
      <c r="B24" s="91" t="s">
        <v>216</v>
      </c>
      <c r="C24" s="92"/>
      <c r="D24" s="93"/>
      <c r="E24" s="93"/>
      <c r="F24" s="93"/>
      <c r="G24" s="94"/>
    </row>
    <row r="25" spans="1:24" s="63" customFormat="1" x14ac:dyDescent="0.2">
      <c r="A25" s="96">
        <v>1</v>
      </c>
      <c r="B25" s="97"/>
      <c r="C25" s="98" t="s">
        <v>217</v>
      </c>
      <c r="D25" s="99" t="s">
        <v>218</v>
      </c>
      <c r="E25" s="100" t="s">
        <v>219</v>
      </c>
      <c r="F25" s="101">
        <v>750000</v>
      </c>
      <c r="G25" s="102" t="s">
        <v>220</v>
      </c>
      <c r="H25" s="103"/>
    </row>
    <row r="26" spans="1:24" s="63" customFormat="1" ht="15" thickBot="1" x14ac:dyDescent="0.25">
      <c r="A26" s="96"/>
      <c r="B26" s="104"/>
      <c r="C26" s="105"/>
      <c r="D26" s="106"/>
      <c r="E26" s="107" t="s">
        <v>221</v>
      </c>
      <c r="F26" s="108">
        <f>SUM(F25:F25)</f>
        <v>750000</v>
      </c>
      <c r="G26" s="109"/>
    </row>
    <row r="27" spans="1:24" s="95" customFormat="1" ht="19.5" thickBot="1" x14ac:dyDescent="0.3">
      <c r="A27" s="96"/>
      <c r="B27" s="91" t="s">
        <v>222</v>
      </c>
      <c r="C27" s="92"/>
      <c r="D27" s="93"/>
      <c r="E27" s="93"/>
      <c r="F27" s="93"/>
      <c r="G27" s="110"/>
      <c r="H27" s="111"/>
    </row>
    <row r="28" spans="1:24" s="63" customFormat="1" ht="25.5" x14ac:dyDescent="0.2">
      <c r="A28" s="96">
        <v>8</v>
      </c>
      <c r="B28" s="112"/>
      <c r="C28" s="113" t="s">
        <v>223</v>
      </c>
      <c r="D28" s="114" t="s">
        <v>224</v>
      </c>
      <c r="E28" s="115" t="s">
        <v>225</v>
      </c>
      <c r="F28" s="116">
        <v>400000</v>
      </c>
      <c r="G28" s="117" t="s">
        <v>226</v>
      </c>
    </row>
    <row r="29" spans="1:24" s="63" customFormat="1" x14ac:dyDescent="0.2">
      <c r="A29" s="96">
        <v>11</v>
      </c>
      <c r="B29" s="112"/>
      <c r="C29" s="118" t="s">
        <v>227</v>
      </c>
      <c r="D29" s="119" t="s">
        <v>224</v>
      </c>
      <c r="E29" s="120" t="s">
        <v>228</v>
      </c>
      <c r="F29" s="121">
        <v>1542000</v>
      </c>
      <c r="G29" s="122" t="s">
        <v>229</v>
      </c>
    </row>
    <row r="30" spans="1:24" s="63" customFormat="1" ht="72" thickBot="1" x14ac:dyDescent="0.25">
      <c r="A30" s="96">
        <v>13</v>
      </c>
      <c r="B30" s="112"/>
      <c r="C30" s="123" t="s">
        <v>230</v>
      </c>
      <c r="D30" s="124" t="s">
        <v>224</v>
      </c>
      <c r="E30" s="125" t="s">
        <v>231</v>
      </c>
      <c r="F30" s="126">
        <v>12440000</v>
      </c>
      <c r="G30" s="127" t="s">
        <v>232</v>
      </c>
      <c r="H30" s="103"/>
    </row>
    <row r="31" spans="1:24" s="63" customFormat="1" ht="15" thickBot="1" x14ac:dyDescent="0.25">
      <c r="A31" s="96"/>
      <c r="B31" s="128"/>
      <c r="C31" s="129"/>
      <c r="D31" s="130"/>
      <c r="E31" s="107" t="s">
        <v>221</v>
      </c>
      <c r="F31" s="131">
        <f>SUM(F28:F30)</f>
        <v>14382000</v>
      </c>
      <c r="G31" s="132"/>
      <c r="H31" s="131"/>
    </row>
    <row r="32" spans="1:24" s="95" customFormat="1" ht="19.5" thickBot="1" x14ac:dyDescent="0.3">
      <c r="A32" s="96"/>
      <c r="B32" s="91" t="s">
        <v>233</v>
      </c>
      <c r="C32" s="133" t="s">
        <v>234</v>
      </c>
      <c r="D32" s="134"/>
      <c r="E32" s="134"/>
      <c r="F32" s="134"/>
      <c r="G32" s="110"/>
      <c r="H32" s="111"/>
    </row>
    <row r="33" spans="1:7" s="63" customFormat="1" ht="25.5" x14ac:dyDescent="0.2">
      <c r="A33" s="96">
        <v>7</v>
      </c>
      <c r="B33" s="135"/>
      <c r="C33" s="136" t="s">
        <v>235</v>
      </c>
      <c r="D33" s="137" t="s">
        <v>218</v>
      </c>
      <c r="E33" s="138" t="s">
        <v>236</v>
      </c>
      <c r="F33" s="139">
        <v>1855000</v>
      </c>
      <c r="G33" s="140"/>
    </row>
    <row r="34" spans="1:7" s="63" customFormat="1" x14ac:dyDescent="0.2">
      <c r="A34" s="96">
        <v>11</v>
      </c>
      <c r="B34" s="112"/>
      <c r="C34" s="118" t="s">
        <v>237</v>
      </c>
      <c r="D34" s="119" t="s">
        <v>224</v>
      </c>
      <c r="E34" s="120" t="s">
        <v>238</v>
      </c>
      <c r="F34" s="121">
        <v>5058000</v>
      </c>
      <c r="G34" s="122"/>
    </row>
    <row r="35" spans="1:7" s="63" customFormat="1" ht="28.5" x14ac:dyDescent="0.2">
      <c r="A35" s="96">
        <v>12</v>
      </c>
      <c r="B35" s="112"/>
      <c r="C35" s="141" t="s">
        <v>239</v>
      </c>
      <c r="D35" s="142" t="s">
        <v>240</v>
      </c>
      <c r="E35" s="120" t="s">
        <v>241</v>
      </c>
      <c r="F35" s="143">
        <v>8600000</v>
      </c>
      <c r="G35" s="144"/>
    </row>
    <row r="36" spans="1:7" s="63" customFormat="1" ht="43.5" thickBot="1" x14ac:dyDescent="0.25">
      <c r="A36" s="96">
        <v>13</v>
      </c>
      <c r="B36" s="112"/>
      <c r="C36" s="123" t="s">
        <v>242</v>
      </c>
      <c r="D36" s="124" t="s">
        <v>224</v>
      </c>
      <c r="E36" s="125" t="s">
        <v>243</v>
      </c>
      <c r="F36" s="126">
        <v>8059000</v>
      </c>
      <c r="G36" s="127" t="s">
        <v>244</v>
      </c>
    </row>
    <row r="37" spans="1:7" s="63" customFormat="1" ht="15" thickBot="1" x14ac:dyDescent="0.25">
      <c r="A37" s="96"/>
      <c r="B37" s="128"/>
      <c r="C37" s="129"/>
      <c r="D37" s="130"/>
      <c r="E37" s="107" t="s">
        <v>221</v>
      </c>
      <c r="F37" s="131">
        <f>SUM(F33:F36)</f>
        <v>23572000</v>
      </c>
      <c r="G37" s="132"/>
    </row>
    <row r="38" spans="1:7" s="63" customFormat="1" ht="19.5" thickBot="1" x14ac:dyDescent="0.25">
      <c r="A38" s="96"/>
      <c r="B38" s="91" t="s">
        <v>245</v>
      </c>
      <c r="C38" s="92" t="s">
        <v>246</v>
      </c>
      <c r="D38" s="93"/>
      <c r="E38" s="93"/>
      <c r="F38" s="93"/>
      <c r="G38" s="110"/>
    </row>
    <row r="39" spans="1:7" s="63" customFormat="1" x14ac:dyDescent="0.2">
      <c r="A39" s="96"/>
      <c r="B39" s="135"/>
      <c r="C39" s="98" t="s">
        <v>217</v>
      </c>
      <c r="D39" s="99" t="s">
        <v>218</v>
      </c>
      <c r="E39" s="100" t="s">
        <v>247</v>
      </c>
      <c r="F39" s="101">
        <v>3250000</v>
      </c>
      <c r="G39" s="102" t="s">
        <v>220</v>
      </c>
    </row>
    <row r="40" spans="1:7" s="63" customFormat="1" ht="15" thickBot="1" x14ac:dyDescent="0.25">
      <c r="A40" s="96"/>
      <c r="B40" s="145"/>
      <c r="C40" s="118" t="s">
        <v>248</v>
      </c>
      <c r="D40" s="146" t="s">
        <v>249</v>
      </c>
      <c r="E40" s="147" t="s">
        <v>250</v>
      </c>
      <c r="F40" s="116">
        <v>10000000</v>
      </c>
      <c r="G40" s="117" t="s">
        <v>251</v>
      </c>
    </row>
    <row r="41" spans="1:7" s="63" customFormat="1" ht="15" thickBot="1" x14ac:dyDescent="0.25">
      <c r="A41" s="96"/>
      <c r="B41" s="148"/>
      <c r="C41" s="149"/>
      <c r="D41" s="150"/>
      <c r="E41" s="107" t="s">
        <v>221</v>
      </c>
      <c r="F41" s="151">
        <f>SUM(F39:F40)</f>
        <v>13250000</v>
      </c>
      <c r="G41" s="132"/>
    </row>
    <row r="42" spans="1:7" s="63" customFormat="1" ht="15" thickBot="1" x14ac:dyDescent="0.25">
      <c r="A42" s="96"/>
      <c r="B42" s="152"/>
      <c r="C42" s="153"/>
      <c r="D42" s="154"/>
      <c r="E42" s="154"/>
      <c r="F42" s="155"/>
      <c r="G42" s="156"/>
    </row>
    <row r="43" spans="1:7" s="63" customFormat="1" ht="15.75" x14ac:dyDescent="0.25">
      <c r="A43" s="96"/>
      <c r="B43" s="152"/>
      <c r="C43" s="153"/>
      <c r="D43" s="157" t="s">
        <v>252</v>
      </c>
      <c r="E43" s="158"/>
      <c r="F43" s="159">
        <f>F31+F26</f>
        <v>15132000</v>
      </c>
      <c r="G43" s="160"/>
    </row>
    <row r="44" spans="1:7" s="63" customFormat="1" ht="30.75" customHeight="1" x14ac:dyDescent="0.2">
      <c r="A44" s="96"/>
      <c r="B44" s="152"/>
      <c r="C44" s="153"/>
      <c r="D44" s="422" t="s">
        <v>253</v>
      </c>
      <c r="E44" s="423"/>
      <c r="F44" s="161">
        <f>F37</f>
        <v>23572000</v>
      </c>
      <c r="G44" s="160"/>
    </row>
    <row r="45" spans="1:7" s="167" customFormat="1" ht="15.75" thickBot="1" x14ac:dyDescent="0.25">
      <c r="A45" s="96"/>
      <c r="B45" s="162"/>
      <c r="C45" s="163"/>
      <c r="D45" s="164" t="s">
        <v>254</v>
      </c>
      <c r="E45" s="165"/>
      <c r="F45" s="166">
        <f>F41</f>
        <v>13250000</v>
      </c>
      <c r="G45" s="160"/>
    </row>
    <row r="46" spans="1:7" s="167" customFormat="1" ht="33.75" customHeight="1" thickBot="1" x14ac:dyDescent="0.25">
      <c r="A46" s="96"/>
      <c r="B46" s="162"/>
      <c r="C46" s="163"/>
      <c r="D46" s="168"/>
      <c r="E46" s="169"/>
      <c r="F46" s="170"/>
      <c r="G46" s="160"/>
    </row>
    <row r="47" spans="1:7" ht="33.75" customHeight="1" x14ac:dyDescent="0.2">
      <c r="A47" s="96"/>
      <c r="B47" s="424" t="s">
        <v>255</v>
      </c>
      <c r="C47" s="425"/>
      <c r="D47" s="425"/>
      <c r="E47" s="425"/>
      <c r="F47" s="425"/>
      <c r="G47" s="426"/>
    </row>
    <row r="48" spans="1:7" ht="33.75" customHeight="1" thickBot="1" x14ac:dyDescent="0.25">
      <c r="A48" s="96"/>
      <c r="B48" s="171"/>
      <c r="C48" s="172"/>
      <c r="D48" s="172"/>
      <c r="E48" s="173" t="s">
        <v>256</v>
      </c>
      <c r="F48" s="172"/>
      <c r="G48" s="174"/>
    </row>
    <row r="49" spans="1:8" s="176" customFormat="1" ht="19.5" thickBot="1" x14ac:dyDescent="0.3">
      <c r="A49" s="96"/>
      <c r="B49" s="91" t="s">
        <v>257</v>
      </c>
      <c r="C49" s="92"/>
      <c r="D49" s="93"/>
      <c r="E49" s="93"/>
      <c r="F49" s="93"/>
      <c r="G49" s="175"/>
    </row>
    <row r="50" spans="1:8" s="84" customFormat="1" ht="15" x14ac:dyDescent="0.2">
      <c r="A50" s="96"/>
      <c r="B50" s="233"/>
      <c r="C50" s="216" t="s">
        <v>303</v>
      </c>
      <c r="D50" s="234" t="s">
        <v>224</v>
      </c>
      <c r="E50" s="235" t="s">
        <v>304</v>
      </c>
      <c r="F50" s="236">
        <v>10000000</v>
      </c>
      <c r="G50" s="237"/>
    </row>
    <row r="51" spans="1:8" s="84" customFormat="1" ht="15" x14ac:dyDescent="0.2">
      <c r="A51" s="96">
        <v>24</v>
      </c>
      <c r="B51" s="180"/>
      <c r="C51" s="181" t="s">
        <v>263</v>
      </c>
      <c r="D51" s="178" t="s">
        <v>264</v>
      </c>
      <c r="E51" s="147" t="s">
        <v>265</v>
      </c>
      <c r="F51" s="183">
        <v>328000</v>
      </c>
      <c r="G51" s="179"/>
    </row>
    <row r="52" spans="1:8" s="84" customFormat="1" ht="15" x14ac:dyDescent="0.2">
      <c r="A52" s="96">
        <v>25</v>
      </c>
      <c r="B52" s="180"/>
      <c r="C52" s="181" t="s">
        <v>268</v>
      </c>
      <c r="D52" s="185" t="s">
        <v>269</v>
      </c>
      <c r="E52" s="147" t="s">
        <v>270</v>
      </c>
      <c r="F52" s="143">
        <v>100000</v>
      </c>
      <c r="G52" s="186"/>
    </row>
    <row r="53" spans="1:8" s="84" customFormat="1" ht="18.75" x14ac:dyDescent="0.2">
      <c r="A53" s="96"/>
      <c r="B53" s="193"/>
      <c r="C53" s="181" t="s">
        <v>278</v>
      </c>
      <c r="D53" s="194" t="s">
        <v>279</v>
      </c>
      <c r="E53" s="195" t="s">
        <v>280</v>
      </c>
      <c r="F53" s="196">
        <v>300000</v>
      </c>
      <c r="G53" s="197"/>
    </row>
    <row r="54" spans="1:8" s="84" customFormat="1" ht="15" x14ac:dyDescent="0.2">
      <c r="A54" s="96">
        <v>30</v>
      </c>
      <c r="B54" s="189"/>
      <c r="C54" s="181" t="s">
        <v>281</v>
      </c>
      <c r="D54" s="198" t="s">
        <v>276</v>
      </c>
      <c r="E54" s="199" t="s">
        <v>280</v>
      </c>
      <c r="F54" s="196">
        <v>300000</v>
      </c>
      <c r="G54" s="200"/>
    </row>
    <row r="55" spans="1:8" s="84" customFormat="1" ht="15" x14ac:dyDescent="0.2">
      <c r="A55" s="96">
        <v>31</v>
      </c>
      <c r="B55" s="189"/>
      <c r="C55" s="181" t="s">
        <v>282</v>
      </c>
      <c r="D55" s="146" t="s">
        <v>218</v>
      </c>
      <c r="E55" s="147" t="s">
        <v>265</v>
      </c>
      <c r="F55" s="201">
        <v>1400000</v>
      </c>
      <c r="G55" s="200"/>
    </row>
    <row r="56" spans="1:8" s="84" customFormat="1" ht="15" x14ac:dyDescent="0.2">
      <c r="A56" s="96">
        <v>32</v>
      </c>
      <c r="B56" s="189"/>
      <c r="C56" s="181" t="s">
        <v>283</v>
      </c>
      <c r="D56" s="194" t="s">
        <v>276</v>
      </c>
      <c r="E56" s="195" t="s">
        <v>280</v>
      </c>
      <c r="F56" s="196">
        <v>300000</v>
      </c>
      <c r="G56" s="192"/>
    </row>
    <row r="57" spans="1:8" s="84" customFormat="1" ht="15" x14ac:dyDescent="0.2">
      <c r="A57" s="96">
        <v>33</v>
      </c>
      <c r="B57" s="189"/>
      <c r="C57" s="181" t="s">
        <v>284</v>
      </c>
      <c r="D57" s="194" t="s">
        <v>264</v>
      </c>
      <c r="E57" s="182" t="s">
        <v>260</v>
      </c>
      <c r="F57" s="196">
        <v>350000</v>
      </c>
      <c r="G57" s="192"/>
    </row>
    <row r="58" spans="1:8" s="84" customFormat="1" ht="15" x14ac:dyDescent="0.2">
      <c r="A58" s="96">
        <v>34</v>
      </c>
      <c r="B58" s="189"/>
      <c r="C58" s="181" t="s">
        <v>285</v>
      </c>
      <c r="D58" s="194" t="s">
        <v>264</v>
      </c>
      <c r="E58" s="182" t="s">
        <v>260</v>
      </c>
      <c r="F58" s="196">
        <v>320000</v>
      </c>
      <c r="G58" s="192"/>
    </row>
    <row r="59" spans="1:8" s="84" customFormat="1" ht="15" x14ac:dyDescent="0.2">
      <c r="A59" s="96">
        <v>35</v>
      </c>
      <c r="B59" s="189"/>
      <c r="C59" s="181" t="s">
        <v>286</v>
      </c>
      <c r="D59" s="194" t="s">
        <v>287</v>
      </c>
      <c r="E59" s="182" t="s">
        <v>260</v>
      </c>
      <c r="F59" s="196">
        <v>320000</v>
      </c>
      <c r="G59" s="192"/>
    </row>
    <row r="60" spans="1:8" s="84" customFormat="1" ht="15" x14ac:dyDescent="0.2">
      <c r="A60" s="96">
        <v>36</v>
      </c>
      <c r="B60" s="189"/>
      <c r="C60" s="181" t="s">
        <v>288</v>
      </c>
      <c r="D60" s="194" t="s">
        <v>273</v>
      </c>
      <c r="E60" s="182" t="s">
        <v>260</v>
      </c>
      <c r="F60" s="196">
        <v>350000</v>
      </c>
      <c r="G60" s="202"/>
    </row>
    <row r="61" spans="1:8" s="63" customFormat="1" ht="15" x14ac:dyDescent="0.2">
      <c r="A61" s="96"/>
      <c r="B61" s="203"/>
      <c r="C61" s="181" t="s">
        <v>290</v>
      </c>
      <c r="D61" s="194" t="s">
        <v>259</v>
      </c>
      <c r="E61" s="195" t="s">
        <v>260</v>
      </c>
      <c r="F61" s="196">
        <v>200000</v>
      </c>
      <c r="G61" s="192"/>
    </row>
    <row r="62" spans="1:8" s="63" customFormat="1" ht="15" x14ac:dyDescent="0.2">
      <c r="A62" s="96"/>
      <c r="B62" s="203"/>
      <c r="C62" s="181" t="s">
        <v>291</v>
      </c>
      <c r="D62" s="194" t="s">
        <v>269</v>
      </c>
      <c r="E62" s="182" t="s">
        <v>260</v>
      </c>
      <c r="F62" s="196">
        <v>200000</v>
      </c>
      <c r="G62" s="192"/>
    </row>
    <row r="63" spans="1:8" s="63" customFormat="1" ht="15" x14ac:dyDescent="0.2">
      <c r="A63" s="96"/>
      <c r="B63" s="203"/>
      <c r="C63" s="181" t="s">
        <v>295</v>
      </c>
      <c r="D63" s="204" t="s">
        <v>224</v>
      </c>
      <c r="E63" s="205"/>
      <c r="F63" s="196">
        <v>400000</v>
      </c>
      <c r="G63" s="192"/>
    </row>
    <row r="64" spans="1:8" s="84" customFormat="1" ht="15" thickBot="1" x14ac:dyDescent="0.25">
      <c r="A64" s="96"/>
      <c r="B64" s="206"/>
      <c r="C64" s="207" t="s">
        <v>296</v>
      </c>
      <c r="D64" s="119"/>
      <c r="E64" s="119"/>
      <c r="F64" s="208">
        <f>SUM(F50:F63)</f>
        <v>14868000</v>
      </c>
      <c r="G64" s="209"/>
      <c r="H64" s="167"/>
    </row>
    <row r="65" spans="1:8" s="84" customFormat="1" ht="15" thickBot="1" x14ac:dyDescent="0.25">
      <c r="A65" s="96"/>
      <c r="B65" s="210"/>
      <c r="C65" s="211"/>
      <c r="D65" s="212"/>
      <c r="E65" s="212"/>
      <c r="F65" s="213"/>
      <c r="G65" s="214"/>
      <c r="H65" s="167"/>
    </row>
    <row r="66" spans="1:8" s="84" customFormat="1" ht="19.5" thickBot="1" x14ac:dyDescent="0.25">
      <c r="A66" s="96"/>
      <c r="B66" s="215" t="s">
        <v>297</v>
      </c>
      <c r="C66" s="92" t="s">
        <v>298</v>
      </c>
      <c r="D66" s="93"/>
      <c r="E66" s="93"/>
      <c r="F66" s="93"/>
      <c r="G66" s="110"/>
    </row>
    <row r="67" spans="1:8" s="84" customFormat="1" ht="18.75" x14ac:dyDescent="0.2">
      <c r="A67" s="96"/>
      <c r="B67" s="193"/>
      <c r="C67" s="216" t="s">
        <v>278</v>
      </c>
      <c r="D67" s="238" t="s">
        <v>279</v>
      </c>
      <c r="E67" s="217" t="s">
        <v>299</v>
      </c>
      <c r="F67" s="239">
        <v>2000000</v>
      </c>
      <c r="G67" s="218"/>
    </row>
    <row r="68" spans="1:8" s="84" customFormat="1" ht="15" x14ac:dyDescent="0.2">
      <c r="A68" s="96">
        <v>22</v>
      </c>
      <c r="B68" s="177"/>
      <c r="C68" s="181" t="s">
        <v>258</v>
      </c>
      <c r="D68" s="146" t="s">
        <v>259</v>
      </c>
      <c r="E68" s="182" t="s">
        <v>260</v>
      </c>
      <c r="F68" s="240">
        <v>360000</v>
      </c>
      <c r="G68" s="241"/>
    </row>
    <row r="69" spans="1:8" s="84" customFormat="1" ht="15" x14ac:dyDescent="0.2">
      <c r="A69" s="96"/>
      <c r="B69" s="180"/>
      <c r="C69" s="181" t="s">
        <v>266</v>
      </c>
      <c r="D69" s="178" t="s">
        <v>218</v>
      </c>
      <c r="E69" s="147" t="s">
        <v>267</v>
      </c>
      <c r="F69" s="121">
        <v>300000</v>
      </c>
      <c r="G69" s="184"/>
    </row>
    <row r="70" spans="1:8" s="84" customFormat="1" ht="15" x14ac:dyDescent="0.2">
      <c r="A70" s="96">
        <v>23</v>
      </c>
      <c r="B70" s="180"/>
      <c r="C70" s="181" t="s">
        <v>261</v>
      </c>
      <c r="D70" s="146" t="s">
        <v>262</v>
      </c>
      <c r="E70" s="182" t="s">
        <v>260</v>
      </c>
      <c r="F70" s="240">
        <v>360000</v>
      </c>
      <c r="G70" s="241"/>
    </row>
    <row r="71" spans="1:8" s="63" customFormat="1" ht="15" x14ac:dyDescent="0.2">
      <c r="A71" s="96">
        <v>26</v>
      </c>
      <c r="B71" s="187"/>
      <c r="C71" s="181" t="s">
        <v>271</v>
      </c>
      <c r="D71" s="242" t="s">
        <v>269</v>
      </c>
      <c r="E71" s="147" t="s">
        <v>265</v>
      </c>
      <c r="F71" s="121">
        <v>1400000</v>
      </c>
      <c r="G71" s="188"/>
    </row>
    <row r="72" spans="1:8" s="63" customFormat="1" ht="15" x14ac:dyDescent="0.2">
      <c r="A72" s="96">
        <v>27</v>
      </c>
      <c r="B72" s="189"/>
      <c r="C72" s="181" t="s">
        <v>272</v>
      </c>
      <c r="D72" s="185" t="s">
        <v>273</v>
      </c>
      <c r="E72" s="190" t="s">
        <v>274</v>
      </c>
      <c r="F72" s="121">
        <v>350000</v>
      </c>
      <c r="G72" s="188"/>
    </row>
    <row r="73" spans="1:8" s="84" customFormat="1" ht="15" x14ac:dyDescent="0.2">
      <c r="A73" s="96">
        <v>28</v>
      </c>
      <c r="B73" s="189"/>
      <c r="C73" s="181" t="s">
        <v>275</v>
      </c>
      <c r="D73" s="191" t="s">
        <v>276</v>
      </c>
      <c r="E73" s="147" t="s">
        <v>277</v>
      </c>
      <c r="F73" s="121">
        <v>3200000</v>
      </c>
      <c r="G73" s="202"/>
    </row>
    <row r="74" spans="1:8" s="84" customFormat="1" ht="18.75" x14ac:dyDescent="0.2">
      <c r="A74" s="96"/>
      <c r="B74" s="112"/>
      <c r="C74" s="181" t="s">
        <v>290</v>
      </c>
      <c r="D74" s="243" t="s">
        <v>259</v>
      </c>
      <c r="E74" s="244" t="s">
        <v>299</v>
      </c>
      <c r="F74" s="201">
        <v>1000000</v>
      </c>
      <c r="G74" s="197"/>
    </row>
    <row r="75" spans="1:8" s="84" customFormat="1" ht="18.75" x14ac:dyDescent="0.2">
      <c r="A75" s="96"/>
      <c r="B75" s="112"/>
      <c r="C75" s="181" t="s">
        <v>272</v>
      </c>
      <c r="D75" s="185" t="s">
        <v>273</v>
      </c>
      <c r="E75" s="190" t="s">
        <v>300</v>
      </c>
      <c r="F75" s="121">
        <v>1200000</v>
      </c>
      <c r="G75" s="197"/>
    </row>
    <row r="76" spans="1:8" s="84" customFormat="1" ht="18.75" x14ac:dyDescent="0.2">
      <c r="A76" s="96"/>
      <c r="B76" s="112"/>
      <c r="C76" s="181" t="s">
        <v>281</v>
      </c>
      <c r="D76" s="245" t="s">
        <v>276</v>
      </c>
      <c r="E76" s="244" t="s">
        <v>299</v>
      </c>
      <c r="F76" s="201">
        <v>1200000</v>
      </c>
      <c r="G76" s="197"/>
    </row>
    <row r="77" spans="1:8" s="84" customFormat="1" ht="18.75" x14ac:dyDescent="0.2">
      <c r="A77" s="96"/>
      <c r="B77" s="112"/>
      <c r="C77" s="181" t="s">
        <v>283</v>
      </c>
      <c r="D77" s="245" t="s">
        <v>276</v>
      </c>
      <c r="E77" s="244" t="s">
        <v>299</v>
      </c>
      <c r="F77" s="201">
        <v>3500000</v>
      </c>
      <c r="G77" s="197"/>
    </row>
    <row r="78" spans="1:8" s="84" customFormat="1" ht="15" x14ac:dyDescent="0.2">
      <c r="A78" s="96">
        <v>29</v>
      </c>
      <c r="B78" s="189"/>
      <c r="C78" s="181" t="s">
        <v>301</v>
      </c>
      <c r="D78" s="219" t="s">
        <v>218</v>
      </c>
      <c r="E78" s="244" t="s">
        <v>299</v>
      </c>
      <c r="F78" s="121">
        <v>3500000</v>
      </c>
      <c r="G78" s="220"/>
    </row>
    <row r="79" spans="1:8" s="63" customFormat="1" ht="15" x14ac:dyDescent="0.2">
      <c r="A79" s="96">
        <v>37</v>
      </c>
      <c r="B79" s="203"/>
      <c r="C79" s="181" t="s">
        <v>289</v>
      </c>
      <c r="D79" s="194" t="s">
        <v>218</v>
      </c>
      <c r="E79" s="182" t="s">
        <v>260</v>
      </c>
      <c r="F79" s="196">
        <v>210000</v>
      </c>
      <c r="G79" s="192"/>
    </row>
    <row r="80" spans="1:8" s="63" customFormat="1" ht="15" x14ac:dyDescent="0.2">
      <c r="A80" s="96"/>
      <c r="B80" s="203"/>
      <c r="C80" s="181" t="s">
        <v>292</v>
      </c>
      <c r="D80" s="243" t="s">
        <v>293</v>
      </c>
      <c r="E80" s="244" t="s">
        <v>280</v>
      </c>
      <c r="F80" s="201">
        <v>1750000</v>
      </c>
      <c r="G80" s="202"/>
    </row>
    <row r="81" spans="1:8" s="63" customFormat="1" ht="15" x14ac:dyDescent="0.2">
      <c r="A81" s="96">
        <v>39</v>
      </c>
      <c r="B81" s="203"/>
      <c r="C81" s="181" t="s">
        <v>294</v>
      </c>
      <c r="D81" s="246" t="s">
        <v>224</v>
      </c>
      <c r="E81" s="182" t="s">
        <v>260</v>
      </c>
      <c r="F81" s="201">
        <v>1000000</v>
      </c>
      <c r="G81" s="202"/>
    </row>
    <row r="82" spans="1:8" s="84" customFormat="1" ht="15.75" thickBot="1" x14ac:dyDescent="0.25">
      <c r="A82" s="96"/>
      <c r="B82" s="180"/>
      <c r="C82" s="221" t="s">
        <v>266</v>
      </c>
      <c r="D82" s="247" t="s">
        <v>218</v>
      </c>
      <c r="E82" s="248" t="s">
        <v>299</v>
      </c>
      <c r="F82" s="126">
        <v>4200000</v>
      </c>
      <c r="G82" s="249"/>
    </row>
    <row r="83" spans="1:8" s="84" customFormat="1" ht="15" thickBot="1" x14ac:dyDescent="0.25">
      <c r="A83" s="96"/>
      <c r="B83" s="112"/>
      <c r="C83" s="222"/>
      <c r="D83" s="223"/>
      <c r="E83" s="224" t="s">
        <v>221</v>
      </c>
      <c r="F83" s="225">
        <f>SUM(F67:F82)</f>
        <v>25530000</v>
      </c>
      <c r="G83" s="226"/>
    </row>
    <row r="84" spans="1:8" s="84" customFormat="1" ht="15" thickTop="1" x14ac:dyDescent="0.2">
      <c r="A84" s="96"/>
      <c r="B84" s="227"/>
      <c r="C84" s="228"/>
      <c r="D84" s="229"/>
      <c r="E84" s="229"/>
      <c r="F84" s="230"/>
      <c r="G84" s="231"/>
      <c r="H84" s="232"/>
    </row>
    <row r="89" spans="1:8" x14ac:dyDescent="0.2">
      <c r="C89" s="56" t="s">
        <v>302</v>
      </c>
    </row>
  </sheetData>
  <mergeCells count="14">
    <mergeCell ref="B17:G17"/>
    <mergeCell ref="B2:G3"/>
    <mergeCell ref="B4:G4"/>
    <mergeCell ref="D6:F6"/>
    <mergeCell ref="D8:E8"/>
    <mergeCell ref="D12:E12"/>
    <mergeCell ref="D44:E44"/>
    <mergeCell ref="B47:G47"/>
    <mergeCell ref="D18:D20"/>
    <mergeCell ref="E18:E20"/>
    <mergeCell ref="F18:F20"/>
    <mergeCell ref="G18:G20"/>
    <mergeCell ref="B21:G22"/>
    <mergeCell ref="C23:G2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4346 - CYKLO</vt:lpstr>
      <vt:lpstr>4347 - BESIP</vt:lpstr>
      <vt:lpstr>5910 - PID</vt:lpstr>
      <vt:lpstr>Bezbariéry - běžné výdaje</vt:lpstr>
      <vt:lpstr>Bezbariéry - investiční výdaje</vt:lpstr>
      <vt:lpstr>'4346 - CYKLO'!Oblast_tisku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Švadlenka</dc:creator>
  <cp:lastModifiedBy>Lojínová Monika (MHMP, SE2)</cp:lastModifiedBy>
  <cp:lastPrinted>2018-01-25T11:04:33Z</cp:lastPrinted>
  <dcterms:created xsi:type="dcterms:W3CDTF">2018-01-19T13:43:56Z</dcterms:created>
  <dcterms:modified xsi:type="dcterms:W3CDTF">2018-02-07T11:35:36Z</dcterms:modified>
</cp:coreProperties>
</file>