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000xz002200\Documents\"/>
    </mc:Choice>
  </mc:AlternateContent>
  <bookViews>
    <workbookView xWindow="0" yWindow="0" windowWidth="28800" windowHeight="11685"/>
  </bookViews>
  <sheets>
    <sheet name="PŘIPOMÍNKY" sheetId="1" r:id="rId1"/>
    <sheet name=" - Procházka" sheetId="2" r:id="rId2"/>
  </sheets>
  <calcPr calcId="152511"/>
</workbook>
</file>

<file path=xl/calcChain.xml><?xml version="1.0" encoding="utf-8"?>
<calcChain xmlns="http://schemas.openxmlformats.org/spreadsheetml/2006/main">
  <c r="E15" i="2" l="1"/>
  <c r="D15" i="2"/>
  <c r="C15" i="2"/>
  <c r="B15" i="2"/>
  <c r="F15" i="2" s="1"/>
  <c r="E14" i="2"/>
  <c r="D14" i="2"/>
  <c r="C14" i="2"/>
  <c r="B14" i="2"/>
  <c r="E13" i="2"/>
  <c r="D13" i="2"/>
  <c r="C13" i="2"/>
  <c r="B13" i="2"/>
  <c r="G8" i="2"/>
  <c r="F8" i="2"/>
  <c r="H8" i="2" s="1"/>
  <c r="F7" i="2"/>
  <c r="F14" i="2" s="1"/>
  <c r="F6" i="2"/>
  <c r="G6" i="2" s="1"/>
  <c r="H14" i="2" l="1"/>
  <c r="I14" i="2"/>
  <c r="I15" i="2"/>
  <c r="H15" i="2"/>
  <c r="H7" i="2"/>
  <c r="F13" i="2"/>
  <c r="H6" i="2"/>
  <c r="G7" i="2"/>
  <c r="H13" i="2" l="1"/>
  <c r="I13" i="2"/>
</calcChain>
</file>

<file path=xl/sharedStrings.xml><?xml version="1.0" encoding="utf-8"?>
<sst xmlns="http://schemas.openxmlformats.org/spreadsheetml/2006/main" count="408" uniqueCount="270">
  <si>
    <t>číslo</t>
  </si>
  <si>
    <t>stránka</t>
  </si>
  <si>
    <t>odkaz (opis) připomínkovaného textu (údaje) v SPRSS</t>
  </si>
  <si>
    <t xml:space="preserve">návrh změny připomínkového textu (údaje) za strany připomínkovalete </t>
  </si>
  <si>
    <t xml:space="preserve">autor připomínky </t>
  </si>
  <si>
    <t>vypořádání připomínky ze strany zpracovatele SPRSS</t>
  </si>
  <si>
    <t>FORMULÁŘ K PŘIPOMÍNKOVÁNÍ SPRSS A PŘÍLOHU SPRSS NA ÚZEMÍ HMP NA OBDOBÍ 2019 - 2021</t>
  </si>
  <si>
    <t>8–12 lůžek v samostatné domácnosti v celkové kapacitě max. 100 lůžek v samostatném objektu. Nelze navyšovat kapacitu v DZR na úkor stávajících kapacit v DS</t>
  </si>
  <si>
    <t>Priorita 11. Podpora neformálně pečujících osob</t>
  </si>
  <si>
    <t>DS,DOZP, DZR - odečty úhrady</t>
  </si>
  <si>
    <t>DS,DOZP, DZR - odečty úhrady z veřejného zdravotního pojištění</t>
  </si>
  <si>
    <t>Struktura klientů v PZSS podle výše PNP k 31.12.2017</t>
  </si>
  <si>
    <t>Praha -2017</t>
  </si>
  <si>
    <t>I. stupeň</t>
  </si>
  <si>
    <t>II. stupeň</t>
  </si>
  <si>
    <t>III. stupeň</t>
  </si>
  <si>
    <t>IV. stupeň</t>
  </si>
  <si>
    <t>celkem</t>
  </si>
  <si>
    <t>% III. PNP</t>
  </si>
  <si>
    <t>% IV.PNP</t>
  </si>
  <si>
    <t>DOZP</t>
  </si>
  <si>
    <t>DS</t>
  </si>
  <si>
    <t>DZR</t>
  </si>
  <si>
    <t>zdroj: roční výkaz sociálních služeb Soc.V1</t>
  </si>
  <si>
    <t>průměrná výše PNP na uživatele</t>
  </si>
  <si>
    <t>odečet úhrady 13000</t>
  </si>
  <si>
    <t>úhrady za ubyt. a strav.</t>
  </si>
  <si>
    <t>výše úhrad za ubytování a stravování při odečtu 15000 Kč</t>
  </si>
  <si>
    <t>odečet úhrady z veřejného zdravotního pojištění  3000 Kč / uživatel III.,IV.</t>
  </si>
  <si>
    <t xml:space="preserve">úhrada práce za 1 indikovaný výkon pro rok 2019 - např. podání léků, ošetření rány, stomie, peg </t>
  </si>
  <si>
    <t>Většině klientů  v této kategorii (III,IV) se podávají léky 3x denně.</t>
  </si>
  <si>
    <r>
      <t>3*63=</t>
    </r>
    <r>
      <rPr>
        <b/>
        <sz val="11"/>
        <color theme="1"/>
        <rFont val="Calibri"/>
        <family val="2"/>
        <charset val="238"/>
        <scheme val="minor"/>
      </rPr>
      <t>189 Kč</t>
    </r>
    <r>
      <rPr>
        <sz val="11"/>
        <color theme="1"/>
        <rFont val="Calibri"/>
        <family val="2"/>
        <charset val="238"/>
        <scheme val="minor"/>
      </rPr>
      <t>.</t>
    </r>
  </si>
  <si>
    <t>dále jsou účtovány náklady na materiál a bonifikace</t>
  </si>
  <si>
    <t>doporučený odečet na úhrady 200 Kč x 30 dní = 6000Kč za měsíc</t>
  </si>
  <si>
    <t>návrh k doplnění: nedostupnost bydlení pro pracovníky pracující v sociálních službách</t>
  </si>
  <si>
    <t>Opatření reagující na příležitosti a ohrožení SWOT analýzy:</t>
  </si>
  <si>
    <t xml:space="preserve">SWOT analýza - ohrožení  </t>
  </si>
  <si>
    <t>návrh doplnění: podpora výstavby finančně dostupného bydlení</t>
  </si>
  <si>
    <t>návrh doplnění opatření 11.3 : podpora vzdělávání neformálně pečujících osob</t>
  </si>
  <si>
    <t>15 000 Kč na uživatele/měsíc  - viz záložka připomínka 5,6</t>
  </si>
  <si>
    <t>6000 Kč uživatel ve stupni závislosti III. a IV. příspěvku na péči/měsíc - viz záložka připomínka 5,6</t>
  </si>
  <si>
    <t>nové znění: 8–16 lůžek v samostatné domácnosti v celkové kapacitě max. 100 lůžek v samostatném objektu. Nelze navyšovat kapacitu v DZR na úkor stávajících kapacit v DS</t>
  </si>
  <si>
    <r>
      <t xml:space="preserve">Tabulka č. 11 - Interval cenové hladiny jednotlivých druhů sociálních služeb (v tis. Kč)
</t>
    </r>
    <r>
      <rPr>
        <b/>
        <i/>
        <sz val="11"/>
        <color theme="1"/>
        <rFont val="Calibri"/>
        <family val="2"/>
        <charset val="238"/>
        <scheme val="minor"/>
      </rPr>
      <t xml:space="preserve">"Paragraf: 39 / Druh služby: Osobní asistence / Interval cenové hladiny v závislosti na specifikách služby: 439"
</t>
    </r>
    <r>
      <rPr>
        <sz val="11"/>
        <color theme="1"/>
        <rFont val="Calibri"/>
        <family val="2"/>
        <charset val="238"/>
        <scheme val="minor"/>
      </rPr>
      <t xml:space="preserve">Z tabulky je zřejmé, že ve sloupci "Interval cenové hladiny v závislosti na specifikách služby" má být uvedeno </t>
    </r>
    <r>
      <rPr>
        <u/>
        <sz val="11"/>
        <color theme="1"/>
        <rFont val="Calibri"/>
        <family val="2"/>
        <charset val="238"/>
        <scheme val="minor"/>
      </rPr>
      <t>rozmezí mezi nejnižší a nejvyšší možnou cenovou hladinou jednotky druhu služby</t>
    </r>
    <r>
      <rPr>
        <sz val="11"/>
        <color theme="1"/>
        <rFont val="Calibri"/>
        <family val="2"/>
        <charset val="238"/>
        <scheme val="minor"/>
      </rPr>
      <t xml:space="preserve">, a to pro možnost </t>
    </r>
    <r>
      <rPr>
        <u/>
        <sz val="11"/>
        <color theme="1"/>
        <rFont val="Calibri"/>
        <family val="2"/>
        <charset val="238"/>
        <scheme val="minor"/>
      </rPr>
      <t>navýšení cenové hladiny pro konkrétní službu až o 40%</t>
    </r>
    <r>
      <rPr>
        <sz val="11"/>
        <color theme="1"/>
        <rFont val="Calibri"/>
        <family val="2"/>
        <charset val="238"/>
        <scheme val="minor"/>
      </rPr>
      <t xml:space="preserve">, pokud se jedná o </t>
    </r>
    <r>
      <rPr>
        <i/>
        <sz val="11"/>
        <color theme="1"/>
        <rFont val="Calibri"/>
        <family val="2"/>
        <charset val="238"/>
        <scheme val="minor"/>
      </rPr>
      <t>"službu se specifickou a ojedinělou cílovou skupinou"</t>
    </r>
    <r>
      <rPr>
        <sz val="11"/>
        <color theme="1"/>
        <rFont val="Calibri"/>
        <family val="2"/>
        <charset val="238"/>
        <scheme val="minor"/>
      </rPr>
      <t xml:space="preserve"> (viz. text v první odrážce na straně 81 v Příloze č. 3 - Kritéria hodnocení pro dotační a grantové řízení.
Interval umožňující plně uplatnit toto pravidlo je uveden například v případě služby sociální rehabilitace (</t>
    </r>
    <r>
      <rPr>
        <i/>
        <sz val="11"/>
        <color theme="1"/>
        <rFont val="Calibri"/>
        <family val="2"/>
        <charset val="238"/>
        <scheme val="minor"/>
      </rPr>
      <t>"573 705 - 803 187"</t>
    </r>
    <r>
      <rPr>
        <sz val="11"/>
        <color theme="1"/>
        <rFont val="Calibri"/>
        <family val="2"/>
        <charset val="238"/>
        <scheme val="minor"/>
      </rPr>
      <t>).
V případě druhu služby osobní asistence (a dalších druhů sociálních služeb) však není uveden interval, ale fixní částka. Údaj tedy možnost individuálního navýšení cenové hladiny až o 40% nezohledňuje, což je v rozporu s výše uvedeným textem v první odrážce na straně 81 v Příloze č. 3).
V případě jiných druhů služeb je sice uvedeno rozmezí cenových hladin, avšak horní hranice neumožňuje uplatnit pravidlo až do výše 40% (například v případě Podpory samostatného bydlení  představuje horní hranice maximální možné individuální navýšení o 20%).</t>
    </r>
  </si>
  <si>
    <r>
      <t xml:space="preserve">Tabulka č. 11 - Interval cenové hladiny jednotlivých druhů sociálních služeb (v tis. Kč)
</t>
    </r>
    <r>
      <rPr>
        <b/>
        <i/>
        <sz val="11"/>
        <color theme="1"/>
        <rFont val="Calibri"/>
        <family val="2"/>
        <charset val="238"/>
        <scheme val="minor"/>
      </rPr>
      <t xml:space="preserve">"Paragraf: 39 / Druh služby: Osobní asistence / Interval cenové hladiny v závislosti na specifikách služby: 439 </t>
    </r>
    <r>
      <rPr>
        <b/>
        <i/>
        <u/>
        <sz val="11"/>
        <color theme="1"/>
        <rFont val="Calibri"/>
        <family val="2"/>
        <charset val="238"/>
        <scheme val="minor"/>
      </rPr>
      <t>- 615</t>
    </r>
    <r>
      <rPr>
        <b/>
        <i/>
        <sz val="11"/>
        <color theme="1"/>
        <rFont val="Calibri"/>
        <family val="2"/>
        <charset val="238"/>
        <scheme val="minor"/>
      </rPr>
      <t xml:space="preserve">"
</t>
    </r>
    <r>
      <rPr>
        <sz val="11"/>
        <color theme="1"/>
        <rFont val="Calibri"/>
        <family val="2"/>
        <charset val="238"/>
        <scheme val="minor"/>
      </rPr>
      <t>Obdobně údaje v této tabulce uvést do souladu s textem v první odrážce na straně 81 v Příloze č. 3 - Kritéria hodnocení pro dotační a grantové řízení (</t>
    </r>
    <r>
      <rPr>
        <i/>
        <sz val="11"/>
        <color theme="1"/>
        <rFont val="Calibri"/>
        <family val="2"/>
        <charset val="238"/>
        <scheme val="minor"/>
      </rPr>
      <t>"Pokud se jedná o ... službu se specifickou a ojedinělou cílovou skupinou, může se jí zvýšit cenová hladina až o 40%."</t>
    </r>
    <r>
      <rPr>
        <sz val="11"/>
        <color theme="1"/>
        <rFont val="Calibri"/>
        <family val="2"/>
        <charset val="238"/>
        <scheme val="minor"/>
      </rPr>
      <t>) také u dalších druhů služeb.
Poznámka: V případě, že záměrem zpracovatele SPRSS je, aby výše uvedené pravidlo, případně hodnota v něm uvedená (</t>
    </r>
    <r>
      <rPr>
        <i/>
        <sz val="11"/>
        <color theme="1"/>
        <rFont val="Calibri"/>
        <family val="2"/>
        <charset val="238"/>
        <scheme val="minor"/>
      </rPr>
      <t>40%</t>
    </r>
    <r>
      <rPr>
        <sz val="11"/>
        <color theme="1"/>
        <rFont val="Calibri"/>
        <family val="2"/>
        <charset val="238"/>
        <scheme val="minor"/>
      </rPr>
      <t xml:space="preserve">), platily pouze u vybraných druhů služeb (viz tabulka č. 11), je nutno tento záměr do znění pravidla doplnit a odkázat se na tabulku č. 11. Při stávajícím znění by pravidlo poskytovatele sociálních služeb uvedlo v omyl.
Vzhledem k tomu, že </t>
    </r>
    <r>
      <rPr>
        <u/>
        <sz val="11"/>
        <color theme="1"/>
        <rFont val="Calibri"/>
        <family val="2"/>
        <charset val="238"/>
        <scheme val="minor"/>
      </rPr>
      <t>cílové skupiny jednotlivých služeb druhu osobní asistence se svými specifiky a tedy i náklady na provoz služby značně odlišují</t>
    </r>
    <r>
      <rPr>
        <sz val="11"/>
        <color theme="1"/>
        <rFont val="Calibri"/>
        <family val="2"/>
        <charset val="238"/>
        <scheme val="minor"/>
      </rPr>
      <t>, upřednostňujeme v tomto případě řešení nesouladu uplatněním intervalu v tabulce dle znění pravidla (tedy do výše 40%).</t>
    </r>
  </si>
  <si>
    <t>Petra Vitáková, Fosa, o. p. s.</t>
  </si>
  <si>
    <t xml:space="preserve">Nabídka, podnět k přidání následující informace, nebo výňatku z ní do odrážek "Základní trendy:" </t>
  </si>
  <si>
    <t>Na území HMP se koncentruje epidemie HIV. V letech 1985-2017 bylo v ČR diagnostikováno 3160 HIV pozitivních osob, z toho na území Prahy 1541 osob (48,8 %). V roce 2017 48% z nově diagnostikovaných uvedlo Prahu jako místo svého obvyklého pobytu.</t>
  </si>
  <si>
    <t>ČSAP, z. s. - Alice Urbancová, sociální pracovnice</t>
  </si>
  <si>
    <t>Tabulka č.3, řádek 2, sloupec 6 "pro cílovou skupinu matky s dětmi, osoby se zdravotním postižením a senioři"</t>
  </si>
  <si>
    <t>Navrhuje text "Pro cílovou skupinu rodiny nebo matky s dětmi, osoby se zdravotním postižením, senioři a mladí dospělí ohrožení sociálním vyloučením"</t>
  </si>
  <si>
    <t xml:space="preserve">Proxima Sociale o.p.s. </t>
  </si>
  <si>
    <t>tabulka č.3, řádek 2, sloupec  "Ne"</t>
  </si>
  <si>
    <t>Navrhujeme změnit na "ANO" (kapacita 2ÚV nad rámec sítě pro specifické sociálně aktivizační služby pro rodiny s dětmi starší 7 let a do té doby využívaly služeb Rané péče) - Specifická návazná služba</t>
  </si>
  <si>
    <t>Jak je myšlena "průkazná evidence"? Např. v našem případě nevedeme evidenci odmítnutých žadatelů z důvodu kapacity, protože ani k takovému odmítnutí nedochází. Žádost je vždy zaevidována a žadatel je o této skutečnosti informován s tím, že aktuálně nemáme volnou kapacitu, ale neodmítáme jej.</t>
  </si>
  <si>
    <t>DS Chodov</t>
  </si>
  <si>
    <t>Z jakého důvodu musí mít ta daná služba historii a do toho ještě být pozitivně hodnocena jinými subjekty? Služba, která nemá žádné hodnocení, neznamená, že je špatná, může mít jen kratší dobu působnosti, nebo nemusela zaujmout další subjekty, kteří již několik let podporují jejich zaběhnuté organizace – to ale přece neznamená, že ta služba je horší než ta, která má x hodnocení a měla by být tudíž vyřazena z možnosti zařazení…???</t>
  </si>
  <si>
    <t xml:space="preserve">To, že člověk není „schopen“ prezentovat svou činnosti na odborných fórech znamená, že není odborník??? Někdo prostě nemá rád prezentování a přenechává to jiným a neznamená to, že není odborník; je spousta osob, které jdou a prezentují svou profesi a nejsou odborníci… Tohle má být kritérium, které určuje odbornost člověka a tudíž i celé sociální služby??? 
</t>
  </si>
  <si>
    <t>dle osobního názoru si myslím, že TOPHELP PLUS je více komerční než sociální - při oslovení poskytnutí péče měli volnou kapacitu pouze za komerční cenu.</t>
  </si>
  <si>
    <t>anonymní</t>
  </si>
  <si>
    <t>připomínka se vztahuje k zápisu z Komise Rady HMP pro plánování a financování sociálních služeb ze dne 9.10.2018 a s tím spuvisejícím návrhem na úpravu kapacit  v Krajské síti</t>
  </si>
  <si>
    <t>celý dokument</t>
  </si>
  <si>
    <r>
      <t xml:space="preserve">Připomínka se týká celého textu návrhu.
Návrh střednědobého plánu působí neproporcionálně, zejména ve směru k prevenci sociálních propadů nízkorozpočtových rodin, speciálně v dluhovém poradenství, podávání insolvenčních návrhů a v pomoci lidem v základní sociální pomoci. 
Návrh působí dojmem, že akcentuje problémy seniorů a upozaďuje nebo nebere v úvahu problémy dalších cílových skupin, resp dluhovou problematiku obecně (OSP). Viz analytické odkazy i návrhy zaměření plánu. 
Zaměření na již probíhající jevy, jako je bezdomovectví nebo drogová scéna, je jistě potřeba. Město by ale mělo myslet i na prevenci těchto jevů, například i stabilizací sociálního postavní osob a celých rodin. 
Odpověď, kde ušetřit neznáme, ale v Praze 
- je obecně nedostatek sociálních pracovníků, 
- na úřadech MČ řeší dluhovou problematiku jako marginální část své práce, 
- insolvenční návrhy podléhají povinnosti akreditace na ministerstvu spravedlnosti (v Praze jsou 2 akreditované subjekty v síti soc. sl.) 
- MPSV doporučuje v dkumentu  "DOPORUČENÝ POSTUP Č. 1/2018
K REALIZACI ČINNOSTÍ SOCIÁLNÍ PRÁCE NA POVĚŘENÝCH OBECNÍCH ÚŘADECH, OBECNÍCH ÚŘADECH OBCÍ S ROZŠÍŘENOU PŮSOBNOSTÍ
A KRAJSKÝCH ÚŘADECH" </t>
    </r>
    <r>
      <rPr>
        <b/>
        <sz val="10"/>
        <color indexed="8"/>
        <rFont val="Calibri"/>
        <family val="2"/>
        <charset val="238"/>
      </rPr>
      <t>zajistit adekvátní dostupnost a kapacity sociálních služeb poskytujících dluhové poradenství (viz str. 23). Doporučuje podporu a vznik dluhových služeb.</t>
    </r>
    <r>
      <rPr>
        <sz val="10"/>
        <color indexed="8"/>
        <rFont val="Calibri"/>
        <family val="2"/>
        <charset val="238"/>
      </rPr>
      <t xml:space="preserve">
- Připomínku opíráme i o doporučení MČ Praha 5, 7, 10, které jsou k dispozici sociálnímu odboru magistrátum jako součást žádosti ČVT o zvýšení kapacit OSP z lvětna tohoto roku). 
- ve službách OSP provozovaných naší společností máme velký převis poptávky, kterou nemůžeme z kapacitních důvodů poskytnout.
- s tíživou sociální situací osob a rodin se pojí i práce v TP, kde rovněž nejsme sto vyhovět poptávce (vyhledávání a kontakt osob, stabilizace jejich situace před poskytnutím odborné dluhové pomoci)</t>
    </r>
  </si>
  <si>
    <t>Člověk v tísni, o.p.s.</t>
  </si>
  <si>
    <t>V roce 2017 byl na území HMP relativně nižší podíl exekucí 8,3 % (tj. zhruba 90 000 osob) z celkového množství exekucí v ČR. Z toho 8 % (tj. zhruba 7 500 osob) jsou osoby ve věku 65+. Mezi osobami stiženými exekucí v Praze mají nejvyšší podíl (počet) osoby s více exekucemi 65% (tj. zhruba 58 500) z celkového počtu exekucí</t>
  </si>
  <si>
    <t>OSP</t>
  </si>
  <si>
    <r>
      <rPr>
        <b/>
        <sz val="11"/>
        <color theme="1"/>
        <rFont val="Calibri"/>
        <family val="2"/>
        <charset val="238"/>
        <scheme val="minor"/>
      </rPr>
      <t xml:space="preserve">Poznámka </t>
    </r>
    <r>
      <rPr>
        <sz val="11"/>
        <color theme="1"/>
        <rFont val="Calibri"/>
        <family val="2"/>
        <charset val="238"/>
        <scheme val="minor"/>
      </rPr>
      <t xml:space="preserve">- ze které je patrná disproporce v segmentu dluhového poradenství:
z uvedených </t>
    </r>
    <r>
      <rPr>
        <b/>
        <sz val="11"/>
        <color theme="1"/>
        <rFont val="Calibri"/>
        <family val="2"/>
        <charset val="238"/>
        <scheme val="minor"/>
      </rPr>
      <t xml:space="preserve">112 služeb OSP jen 3 </t>
    </r>
    <r>
      <rPr>
        <sz val="11"/>
        <color theme="1"/>
        <rFont val="Calibri"/>
        <family val="2"/>
        <charset val="238"/>
        <scheme val="minor"/>
      </rPr>
      <t xml:space="preserve"> společností poskytují ucelený servis dluhového poradenství včetně podávání insolvenčních návrhů. 
Akreditované insolvenční řízení mají 3 společnosti, z toho jedna služba má "svou specifickou" cílovou skupinu (Sananim). A jen dvě poskytují služby všem osobám ze všech cílových skupin (ČVT a R Mosty).
Další akreditované subjekty k podávání insolvenčních návrů je Poradna při finanční tísni a Rubikon, nejsou zařazeny v síti, ty mají příliš vysoký práh pro značnou část osob z CS resp. specifickou cílovou skupinu. A poslední akreditovaný subjekt dosud nemá ani webové stránky, ani služby neposkytuje - nelze ho tedy hodnotit. 
ilustrativní poznámka:
- sociální poradenství bylo v roce  2018 podpořeno 3% poskytnutých prostředků z dotačních a grantových peostředků.
- dluhové poradenství bylo podpořeno 0,25% těchto prostředků (dluhové poradenství 12,7 úvazků)
- necelá polovina 0,12% z toho pak byla využita pro podporu akreditované práce v insolvenčních návrzích (6 úvazků).</t>
    </r>
  </si>
  <si>
    <t>SWOT analýza
Pole OHROŽENÍ Nárůst zadluženosti u sociálně ohrožených osob s dopadem na systém sociálních služeb.</t>
  </si>
  <si>
    <t xml:space="preserve">Navrhujeme doplnit pole SLABÉ STRÁNKY o:
Nedostatečná kapacita preventivních proramů terénních i ambulantních v prevenci předluženosti.
Nedostatečná kapacita služeb bezplatného poradenství v oblasti předlužení a podávání insolvenčních návrhů.
Důvod: praxe v poskytování dluhového poradenství - převis poptávky. odkazujeme se na - MPSV doporučuje v dkumentu  "DOPORUČENÝ POSTUP Č. 1/2018... </t>
  </si>
  <si>
    <t>SWOT analýza
pole PŘÍLEŽITOSTI</t>
  </si>
  <si>
    <t>Vytvořit/zavést systém kontroly/prověřování kvality poskytovaných služeb s cílem ověřovat efektivitu poskytovaných služeb.
Důvod: MHMP tak získá jistotu, že služby jsou poskytovány v požadované kvalitě a rozsahu.</t>
  </si>
  <si>
    <t>S odkazem na připomínky 3 - 6 navrhujeme doplnit:
Zvýšit kapacitu služeb sociální prevence - poradenství.
Důvod: i když je růst zadluženosti jako slabá stránka zmíněn, není vyslovena nedostatečné kapacita specializovaného odborného sociální poradenství zaměřeného na dluhové poradenství.</t>
  </si>
  <si>
    <t>Udržet dostupnost kvalitního dluhového poradenství.</t>
  </si>
  <si>
    <r>
      <t xml:space="preserve">navrhujeme změnit text takto:
</t>
    </r>
    <r>
      <rPr>
        <b/>
        <sz val="11"/>
        <color theme="1"/>
        <rFont val="Calibri"/>
        <family val="2"/>
        <charset val="238"/>
        <scheme val="minor"/>
      </rPr>
      <t>Zvýšit dostupnost kvalitního dluhového poradenství.</t>
    </r>
    <r>
      <rPr>
        <sz val="11"/>
        <color theme="1"/>
        <rFont val="Calibri"/>
        <family val="2"/>
        <charset val="238"/>
        <scheme val="minor"/>
      </rPr>
      <t xml:space="preserve"> 
Důvod: kvalitní dluhové poradenství je v krajské síti zastoupeno nedostatečně. Služby spojené s dluhovým poradenstvím fungují jako prevence sociálního propadu jednotlivců a rodin.  </t>
    </r>
  </si>
  <si>
    <t>dokáže prostřednictvím organizací poskytujících sociální služby adekvátně a efektivně reagovat na zjištěné individuální potřeby obyvatel HMP ve vazbě na jejich nepříznivou sociální situaci,</t>
  </si>
  <si>
    <r>
      <t xml:space="preserve">Navrhujeme změnu:
</t>
    </r>
    <r>
      <rPr>
        <b/>
        <sz val="11"/>
        <color theme="1"/>
        <rFont val="Calibri"/>
        <family val="2"/>
        <charset val="238"/>
        <scheme val="minor"/>
      </rPr>
      <t>cílem je aby dokázala prostřednictvím organizací poskytujících sociální služby adekvátně a efektivně reagovat na zjištěné individuální potřeby obyvatel HMP ve vazbě na jejich nepříznivou sociální situaci,</t>
    </r>
    <r>
      <rPr>
        <sz val="11"/>
        <color theme="1"/>
        <rFont val="Calibri"/>
        <family val="2"/>
        <charset val="238"/>
        <scheme val="minor"/>
      </rPr>
      <t xml:space="preserve">
Důvod: text nekoresponduje sw SWOT analýzou v poli SLABÉ STRÁNKY (nedostatečné kapacity, nedostatek pracovníků atd.).</t>
    </r>
  </si>
  <si>
    <r>
      <t xml:space="preserve">přechod služeb z jednoho na druhého poskytovatele, doplnění kapacit při ukončení činnosti poskytovatele zařazeného do krajské sítě apod.) do výše absolutních kapacit krajské sítě, </t>
    </r>
    <r>
      <rPr>
        <b/>
        <sz val="11"/>
        <color theme="1"/>
        <rFont val="Calibri"/>
        <family val="2"/>
        <charset val="238"/>
        <scheme val="minor"/>
      </rPr>
      <t>nikoliv však jejich navyšování.</t>
    </r>
  </si>
  <si>
    <r>
      <t>Navrhujeme vypustit větu:
"</t>
    </r>
    <r>
      <rPr>
        <b/>
        <sz val="11"/>
        <color theme="1"/>
        <rFont val="Calibri"/>
        <family val="2"/>
        <charset val="238"/>
        <scheme val="minor"/>
      </rPr>
      <t>nikoliv však jejich navyšování"</t>
    </r>
    <r>
      <rPr>
        <sz val="11"/>
        <color theme="1"/>
        <rFont val="Calibri"/>
        <family val="2"/>
        <charset val="238"/>
        <scheme val="minor"/>
      </rPr>
      <t xml:space="preserve">
Důvod: Rozvoj kapacit sociálních služeb v současné době nereaguje na potřeby obyvatel Prahy, např. při legislativních změnách zákonů (viz. Insolvenční návrhy, kdy se v roce 2018 drasticky snížil počet poskytovatelů,</t>
    </r>
    <r>
      <rPr>
        <sz val="11"/>
        <rFont val="Calibri"/>
        <family val="2"/>
        <charset val="238"/>
        <scheme val="minor"/>
      </rPr>
      <t xml:space="preserve"> kteří mohou poskytovat poradenství v oblasti insolvenčního řízení</t>
    </r>
    <r>
      <rPr>
        <sz val="11"/>
        <color theme="1"/>
        <rFont val="Calibri"/>
        <family val="2"/>
        <charset val="238"/>
        <scheme val="minor"/>
      </rPr>
      <t>). V takovém případě by měla síť zareagovat ve prospěch potřebných osob.</t>
    </r>
    <r>
      <rPr>
        <b/>
        <sz val="11"/>
        <color theme="1"/>
        <rFont val="Calibri"/>
        <family val="2"/>
        <charset val="238"/>
        <scheme val="minor"/>
      </rPr>
      <t xml:space="preserve">
</t>
    </r>
  </si>
  <si>
    <t>Tabulka č. 3 – Strategie rozvoje krajské sítě v letech 2019–2021
odborné sociální poradenství</t>
  </si>
  <si>
    <t>Reálně existující a již poskytované kapacity sociální služby, nikoliv plánované kapacity.</t>
  </si>
  <si>
    <r>
      <t xml:space="preserve">Navrhujeme pro tuto podmínku zvolit podmiňovací způsob, který nevylučuje výjimku, např. při vzniku potřeby náhlé nepředvídané změny potřeb sítě. Teda:
</t>
    </r>
    <r>
      <rPr>
        <b/>
        <sz val="11"/>
        <color theme="1"/>
        <rFont val="Calibri"/>
        <family val="2"/>
        <charset val="238"/>
        <scheme val="minor"/>
      </rPr>
      <t>Reálně existující a již poskytované kapacity sociální služby, případně plánované kapacity.</t>
    </r>
    <r>
      <rPr>
        <sz val="11"/>
        <color theme="1"/>
        <rFont val="Calibri"/>
        <family val="2"/>
        <charset val="238"/>
        <scheme val="minor"/>
      </rPr>
      <t xml:space="preserve">
Důvod: pro neziskové organizace jde o nesplnitelný předpoklad, zejména ve chvíli, kdy je potřeba na úrovni úvazku a více. Odkaz na to, aby se postaraly Městské části je také nereálný - a) argumentují, že nemají prostředky, b) případně jsou ochotny financovat jen podíl služby, který je při celopražské působnosti služeb vyčíslitelný jen za minulé období a může sev čase, vůči konkrétní MČ dramaticky měnit.
  Kromě dotací mpsv a grantů hlmp (vázaných na kapacitu v síti, resp.pověření k výkonu soc.služby) neexistuje pro některé sociální služby a cílové skupiny (např. poradenství pro osoby ohrožené sociálním vyloučením) v Praze jiný zdroj, z nějž by mohla být kapacitní jednotka (pdv. pokud je jím úvazek) zafinancována do doby, než bude kapacita v síti zvýšena. </t>
    </r>
  </si>
  <si>
    <t>Od roku 2016 kontinuálně rostou celkové finanční výdaje na krajskou síť v návaznosti na jednotlivá vládní nařízení, zejména podporující růst osobních nákladů v oblasti sociálních služeb, dále logicky vlivem zvyšování kapacit u potřebných druhů sociálních služeb. Obdobný trend lze přepokládat i v letech 2019–2021 (viz následující tabulky č. 6 a obrázky 5, 6, 7 a 8).</t>
  </si>
  <si>
    <r>
      <t xml:space="preserve">Navrhujeme následující změnu:
Od roku 2016 kontinuálně rostou celkové finanční výdaje na krajskou síť v návaznosti na jednotlivá vládní nařízení, zejména podporující růst osobních nákladů v oblasti sociálních služeb, dále logicky vlivem zvyšování kapacit u </t>
    </r>
    <r>
      <rPr>
        <b/>
        <sz val="11"/>
        <color theme="1"/>
        <rFont val="Calibri"/>
        <family val="2"/>
        <charset val="238"/>
        <scheme val="minor"/>
      </rPr>
      <t>některých</t>
    </r>
    <r>
      <rPr>
        <sz val="11"/>
        <color theme="1"/>
        <rFont val="Calibri"/>
        <family val="2"/>
        <charset val="238"/>
        <scheme val="minor"/>
      </rPr>
      <t xml:space="preserve"> potřebných druhů sociálních služeb. Obdobný trend lze přepokládat i v letech 2019–2021 (viz následující tabulky č. 6 a obrázky 5, 6, 7 a 8).
Důvod: 
přes doporučení MPSV a změnu legislativy ohledně insolvenčních návrhů nebyla služba OSP kapacitně navýšena, kapacitně nebyla ani navýšena služba TP, která pomáhá kontaktovat a stabilizovat osoby v tíživé sociální situaci (může být i terénní forma OSP, ale musela by se adekvátně navýšit i celková kapacita OSP) a pomáhá tak OSP v odborném dluhovém poradenství.</t>
    </r>
  </si>
  <si>
    <t>Tabulka č. 9 – Krajská síť sociálních služeb definovaná v plánovaném kapacitním rozsahu a finančních prostředcích na jejich zabezpečení do roku 2021</t>
  </si>
  <si>
    <t>Navrhujeme změnit dle výše uvedených návrhů o navýšení kapacit OSP a TP.</t>
  </si>
  <si>
    <t>6.2 STRATEGIE V OBLASTI KRAJSKÉ SÍTĚ SOCIÁLNÍCH SLUŽEB</t>
  </si>
  <si>
    <t>Navrhujeme upravit tabulky podle návrhů uvedených výše.</t>
  </si>
  <si>
    <t>22 a 23</t>
  </si>
  <si>
    <t>služby následné péče - jednotka L, kapacita 26, Rozvoj Ne, nárůst  0</t>
  </si>
  <si>
    <t>služby následné péče - jednotka L, kapacita 32, Rozvoj Ano, nárůst  4 (tréninkové byty pro abstinující osoby závislé na NL či návykovém chování jsou na území HMP nedostatkovou službou, což potvrzjue poptávka CS po této službě). Magdaléna, o.p.s. uvažuje minimálně o rozšíření ze 3 bytů - celkem kapacita 12 lůžek na 4 byty o kapacitě 16 lůžek.)</t>
  </si>
  <si>
    <t>Magdaléna, o.p.s.</t>
  </si>
  <si>
    <t>64 Terénní/Ambulantní forma Úvazky 583 862 80/20 - - Pobytová forma Lůžka Hodnocen na MPSV – program B</t>
  </si>
  <si>
    <t>64 Terénní/Ambulantní forma Úvazky 583 862 70/30 - - Pobytová forma Lůžka Hodnocen na MPSV – program B (dle našeho názoru je třeba navýšit poměr úvazků přímé a nepřímé péče, kdy nechápeme tak vysoký poměr pracovníků PP oproti ostatním typům služeb. Dále pak nám přijde neadekvátní výše cenové hladiny u ambulantní formy následné péče, kdy např. ve Středočeském kraji u stejného typu služby činí 846.000,- Kč, tedy o celých 262 tisíc Kč více)</t>
  </si>
  <si>
    <t>s. 6</t>
  </si>
  <si>
    <t>Princip práva na důstojný život - Každý občan …..</t>
  </si>
  <si>
    <r>
      <t>Každý občan a cizinec (splňující zákonné podmínky) …..</t>
    </r>
    <r>
      <rPr>
        <i/>
        <sz val="11"/>
        <color theme="1"/>
        <rFont val="Calibri"/>
        <family val="2"/>
        <charset val="238"/>
        <scheme val="minor"/>
      </rPr>
      <t>popř.</t>
    </r>
    <r>
      <rPr>
        <sz val="11"/>
        <color theme="1"/>
        <rFont val="Calibri"/>
        <family val="2"/>
        <charset val="238"/>
        <scheme val="minor"/>
      </rPr>
      <t xml:space="preserve"> Každý obyvatel Prahy, splňující zákonné podmínky)</t>
    </r>
  </si>
  <si>
    <t>Mgr. Jan Janoušek, specialista integrace cizinců, Oddělení národnostních menšin a cizinců, odbor Kancelář ředitele Magistrátu</t>
  </si>
  <si>
    <t>s.9</t>
  </si>
  <si>
    <r>
      <t>Národní koncepční dokumenty - Strategie integrace romské komunity  (</t>
    </r>
    <r>
      <rPr>
        <i/>
        <sz val="11"/>
        <color theme="1"/>
        <rFont val="Calibri"/>
        <family val="2"/>
        <charset val="238"/>
        <scheme val="minor"/>
      </rPr>
      <t>jako dokument národního významu je opomenuta</t>
    </r>
    <r>
      <rPr>
        <sz val="11"/>
        <color theme="1"/>
        <rFont val="Calibri"/>
        <family val="2"/>
        <charset val="238"/>
        <scheme val="minor"/>
      </rPr>
      <t>)</t>
    </r>
  </si>
  <si>
    <t>Mgr. Jan Janoušek</t>
  </si>
  <si>
    <t>s.10</t>
  </si>
  <si>
    <t>Koncepce hl.m.Prahy pro oblast integrace cizinců 2014-2017 a Akční plán na rok 2016</t>
  </si>
  <si>
    <t>Koncepce hl. m. Prahy pro oblast integrace cizinců 2018-2021 a Akční plán Koncepce hl. m. Prahy pro oblast integrace cizinců na roky 2018-19</t>
  </si>
  <si>
    <t>s.20</t>
  </si>
  <si>
    <r>
      <t>Základní trendy: Na území Prahy je vyšší podíl cizinců (</t>
    </r>
    <r>
      <rPr>
        <b/>
        <sz val="11"/>
        <color theme="1"/>
        <rFont val="Calibri"/>
        <family val="2"/>
        <charset val="238"/>
        <scheme val="minor"/>
      </rPr>
      <t>13%</t>
    </r>
    <r>
      <rPr>
        <sz val="11"/>
        <color theme="1"/>
        <rFont val="Calibri"/>
        <family val="2"/>
        <charset val="238"/>
        <scheme val="minor"/>
      </rPr>
      <t>)…</t>
    </r>
  </si>
  <si>
    <t>s. 23</t>
  </si>
  <si>
    <t>Ohrožení: Kritický nedostatek pracovníků v sociálních službách.</t>
  </si>
  <si>
    <t>…pracovníků v sociálních službách a sociálních pracovníků…</t>
  </si>
  <si>
    <t>s. 27</t>
  </si>
  <si>
    <t>3.6.4 Informace z oblasti služeb pro osoby v krizi, oběti trestných činů, cizinců, osob bez přístřeší a osob ohrožených závislostmi</t>
  </si>
  <si>
    <r>
      <rPr>
        <i/>
        <sz val="11"/>
        <color theme="1"/>
        <rFont val="Calibri"/>
        <family val="2"/>
        <charset val="238"/>
        <scheme val="minor"/>
      </rPr>
      <t>samostatně</t>
    </r>
    <r>
      <rPr>
        <sz val="11"/>
        <color theme="1"/>
        <rFont val="Calibri"/>
        <family val="2"/>
        <charset val="238"/>
        <scheme val="minor"/>
      </rPr>
      <t xml:space="preserve"> 3.6.5 Informace z oblasti služeb pro cizince</t>
    </r>
  </si>
  <si>
    <t>s.27</t>
  </si>
  <si>
    <r>
      <rPr>
        <i/>
        <sz val="11"/>
        <color theme="1"/>
        <rFont val="Calibri"/>
        <family val="2"/>
        <charset val="238"/>
        <scheme val="minor"/>
      </rPr>
      <t>doplnit k výše navrhovanému odstavci</t>
    </r>
    <r>
      <rPr>
        <sz val="11"/>
        <color theme="1"/>
        <rFont val="Calibri"/>
        <family val="2"/>
        <charset val="238"/>
        <scheme val="minor"/>
      </rPr>
      <t xml:space="preserve"> 3.6.5 *Chybí příprava sociálních služeb na uživatele z jiných jazykových prostředí či kultur, třebaže tito uživatelé ze zákona mají právo službu užívat </t>
    </r>
  </si>
  <si>
    <t>3.6.4 - Chybí kapacity návazného dostupného bydlení pro osoby, které prošly systémem sociálních služeb</t>
  </si>
  <si>
    <t>3.6.4 - Chybí kapacity návazného dostupného bydlení pro osoby, které prošly systémem sociálních služeb a kapacity služeb typu housing first</t>
  </si>
  <si>
    <t>Tomáš Taich, referent, Oddělení integrace cizinců a národnostních menšin,
odbor Kancelář starosty a tajemníka, ÚMČ Praha 7</t>
  </si>
  <si>
    <t>s. 31</t>
  </si>
  <si>
    <t>azylové domy - rozvojová kapacita 35 + 12 + 15 lůžek</t>
  </si>
  <si>
    <t>azylové domy - rozvojová kapacita 60 + 25 + 30 lůžek</t>
  </si>
  <si>
    <t>Tomáš Taich</t>
  </si>
  <si>
    <t>s. 32</t>
  </si>
  <si>
    <t>odborné sociální poradenství - kapacita úvazků - 0</t>
  </si>
  <si>
    <t>odborné sociální poradenství - kapacita úvazků - 10 úvazků</t>
  </si>
  <si>
    <t>osobní asistence - kapacita hodin - dle aktuální potřeby</t>
  </si>
  <si>
    <t>osobní asistence - kapacita hodin - navýšení</t>
  </si>
  <si>
    <t>s. 34</t>
  </si>
  <si>
    <t>sociálně aktivizační služby pro seniory a osoby se zdravotním postižením - rozvojová kapacita 0 úvazků</t>
  </si>
  <si>
    <t>sociálně aktivizační služby pro seniory a osoby se zdravotním postižením - rozvojová kapacita 3 úvazky</t>
  </si>
  <si>
    <t>s.35</t>
  </si>
  <si>
    <t xml:space="preserve">tísňová péče - rozvojová aktivita 0 úvazků </t>
  </si>
  <si>
    <t xml:space="preserve">tísňová péče - rozvojová aktivita 5 úvazků </t>
  </si>
  <si>
    <t>27, 32</t>
  </si>
  <si>
    <t>odborné sociální poradenství - rozvojová kapacita 0</t>
  </si>
  <si>
    <t xml:space="preserve">Navrhujeme změnit na text ve znění: navýšit poradenské kapacity pro cizince (služba odborné sociální poradenství pro cizince)". Navrhujeme tuto změnu vzhledem k tomu, že dle posledních informací chce od poloviny roku 2019 Integrační centrum Praha zrušit  dvě pobočky a omezit počet právníků na dvě osoby  (z cca 7) a obdobě omezit počet sociálních pracovníků. Dojde tak k významnému omezení přístupu cizinců k bezplatným poradenským službám.  K tomuto kroku přistoupit i na základě toho, že na straně 20 koncepce se píše:" Na území Prahy je vyšší podíl cizinců (13 %) z celkového počtu obyvatel HMP, oproti republikovému podílovému průměru (4 %). Vysoký vliv cizineckých migračních faktorů na celkový růst počtu obyvatel HMP." Nelze tedy ani do budoucna očekávat, že počet cizinců žijících v Praze se sníží a potřeba poradenských služeb bude stagnovat. </t>
  </si>
  <si>
    <t>nocleháry - rozvojová kapacita 0</t>
  </si>
  <si>
    <t xml:space="preserve">vytvořit v nocelhánách kapacitu i pro osoby bez platných cestovních dokladů, nicméně s lgálním pobytem na území </t>
  </si>
  <si>
    <t>Ludmila Bobysudová (Organizace pro pomoc uprchlíkům)</t>
  </si>
  <si>
    <t xml:space="preserve">celý dokument </t>
  </si>
  <si>
    <t xml:space="preserve">Komentář: Souhlasíme celkově s navrhovaným směrem sociální politiky. Vnímáme plán, ale jako nevyvážený v neprospěch některých problémů (osoby zadlužené a osoby ohrožené sociálním vyloučením). Vzhledem k velikosti problému a velikosti cílové skupiny považujeme plány pro řešení bezdomovectví za nedostatečné. Nastavení priority reflektuje hlavně potřeby MČ a některých poskytovatelů - podle našeho názoru by planování mělo primárně vycházet z potřeb klientů a občanů.  </t>
  </si>
  <si>
    <t>MČ P7</t>
  </si>
  <si>
    <t>2.2 Národní koncepční dokumenty</t>
  </si>
  <si>
    <t>Doplnit Strategii integrace romské komunity.</t>
  </si>
  <si>
    <t>Pražské koncepční dokumenty</t>
  </si>
  <si>
    <t>Přesunout z hlediska priorit na první místo Strat. plánu hl. m. Prahy.</t>
  </si>
  <si>
    <t>2.3 Základní struktura organizace procesu plánování sociálních služeb na území HMP</t>
  </si>
  <si>
    <t>Komentář: Uvitali bychom v příloze seznam členů pracovních skupin, které se podíleli na tvorbě plánu.</t>
  </si>
  <si>
    <t>14 - 15</t>
  </si>
  <si>
    <t>3.1 Oblast zjišťování potřeb</t>
  </si>
  <si>
    <t xml:space="preserve">Text uvádí metody pro zjištování potřeb na teoretické úrovni. Z textu není patrné, jak proběhlo zjišťování potřeb při tvorbě SPRSS. </t>
  </si>
  <si>
    <t>Obrázek č. 2 – prognóza vývoje příspěvku na péči do roku 2025</t>
  </si>
  <si>
    <t xml:space="preserve">Zpřehlednit graficky v pravé části grafu - místo PHA uvést PNP. </t>
  </si>
  <si>
    <t xml:space="preserve">3.2.3 Základní trendy </t>
  </si>
  <si>
    <t xml:space="preserve">Uvedeno ze starší koncepce; na zakladě údajů na csu.cz za rok 2018  vypočítán podíl cizinců 16 % (186334 osob).  </t>
  </si>
  <si>
    <t>Tabulka č. 2 – Počet sociálních služeb na území HMP dle registru poskytovatelů sociálních služeb</t>
  </si>
  <si>
    <t xml:space="preserve">Komentář: tabulka obsahuje jen služby na území hl.m. Prahy. V pražské síti a v strategii rozvoje krajské sítě (tabulka č. 3) jsou ovšem i služby pražských příspěvkových organizací mimo území hl.m. Prahy.  Navrhujeme doplnit kapitolu 3.3 s přehledem lůžkových služeb mimo území hl.m.Prahy , které jsou určené občanům hl.m. a financované z pražské sítě sociálních služeb.   </t>
  </si>
  <si>
    <t>3.4 Pražská SWOT analýza sociálních potřeb</t>
  </si>
  <si>
    <t xml:space="preserve">Doplnit "slabé stránky": Extremní vzdálenost některých pobytových zařízení v periferních destinacích na území karlovarského, libereckého, středočeského a ústeckého kraje od hl.m. ohrožuje udržování rodinných vazeb.   </t>
  </si>
  <si>
    <t>Nejde jen o legislativu, je  třeba  legislativní a koncepční uchopení; dobrá dostupnost sociálních služeb v Praze vs. špatná dostupnost služeb, které poskytuje občanům hl.m. v periferních regionech ČR.</t>
  </si>
  <si>
    <t>Analýza "ohrožení“ doplnit….  kritický nedostatek sociálních pracovníků.</t>
  </si>
  <si>
    <t>U opatření reagujících na příležitosti a ohrožení SWOT analýzy doplnit:  připravit komplexní strategii pro ukončení bezdomovectví (efektivní prevence ztráty bydlení, case management, vznik celopražské sítě denních center, transformace velkokapacitních zařízení, realizace projektů pro reintegraci osob bez domova do běžného bytového fondu) - posílit kapacity organizací pracujicích se zadluženymi sociálně ohroženými osobami.</t>
  </si>
  <si>
    <t>3.5 POTŘEBY DEFINOVANÉ Z ÚROVNĚ MČ VE VAZBĚ NA DRUHY SOCIÁLNÍCH SLUŽEB A JEDNOTLIVÉ CÍLOVÉ SKUPINY OSOB, KTERÝM JSOU SOCIÁLNÍ SLUŽBY POSKYTOVÁNY.</t>
  </si>
  <si>
    <t xml:space="preserve">Komentář: podle preferencí MČ má být jedna z priorit MČ odlehčovací služba. Praha 7 má k dizpozice 38 lůžek SOC a problém tuto  kapacitu obsadit. Nové kapacity by podle našeho názoru měly být pouze pro specifické cílové skupiny nebo v terenní formě. Naopak postrádáme mezi prioritami  rozvoj služeb pro osoby bez domova, decentralizaci sítě nízkoprahových denních center a služby pro zadlužené osoby (oddlužení). Pro Prahu 7 má decentralizace zařízení pro osoby bez domova a transformace stavajících velkokapacitních zařízení největší prioritu vůbec. </t>
  </si>
  <si>
    <t xml:space="preserve">Doplnit: vytvořit pobytová zařízení pro seniory  ve špatném zdravotním stavu bez přístřeší a osoby závislé na alkoholových a nealkoholových drogách. Nahradit:  "udržení dostupnosti kvalitního dluhového poradenství" a "zlepšení dostupnosti kvalitního dluhového poradenství včetně oddlužení pro osoby ohrožené sociálnému vyloučením". </t>
  </si>
  <si>
    <t>Tabulka č.3 - Strategie rozvoje krajské sítě v letech 2019 - 2021</t>
  </si>
  <si>
    <t xml:space="preserve">Celkově: překvapuje nás, že plán zná jenom kategorie rozvoj ANO/NE. Podle našeho názoru chybí možnost "snížení kapacit". Dále by měla strategie rozvoje sítě obsahovat konkrétní  nástroje pro zkvalitnění služeb (například změny parametrů pečovatelské služby, rozšíření cílových skupin; posun kapacit nízkoprahových denních center do menších zařízení).   </t>
  </si>
  <si>
    <t>Denní stacionáře – kapacita – nepřehledně  uvedena v klientech a v úvazcích.</t>
  </si>
  <si>
    <t xml:space="preserve">Chráněné bydlení – nedostačující počet lůžek  - odborné soc. poradenství navýšit o 10 úvazků; Navrhujeme rozdělení druhů služeb na "nízkoprahová denní centra - velká zařízení" a "nízkoprahová denní centra - malá zařízení". Plán rozvoje kapacit by měl počítat se značným celkovým nárůstem úvazků a zároveň s postupným posunem kapacit z velkých zařízení do malých. </t>
  </si>
  <si>
    <t xml:space="preserve">Kapacita nízkoprahových denních center -vzhledem k situaci v okolí denního centra AS v Tusarově ulice považuje Praha 7 decentralizace služeb za absolutně kličový cíl. </t>
  </si>
  <si>
    <t xml:space="preserve">Odlehčovací služby  - Úvazky  neodpovídají  – jsou  v rozporu s prioritami  plánu. </t>
  </si>
  <si>
    <t>Pečovatelská služby – neodpovídá požadované podpoře -  (služby by měly fungovat  dle potřeb klientů)</t>
  </si>
  <si>
    <t>Terénní programy – navýšit minimálně o 5 úvazků.</t>
  </si>
  <si>
    <t>Tísňová péče – minimálně navýšit  o 5 úvazků.</t>
  </si>
  <si>
    <t>Opatření 6.1</t>
  </si>
  <si>
    <t xml:space="preserve">Pravidlo, že HLM rozhoduje o zařazení do sítě jenom v případě již poskytovaných kapacit (nikoliv plánovaných) znamená pro potencionální provozovatele, který musí službu vybudovat a provoz zahájit z vlastních (nebo externích) zdrojů velké riziko. Z vlastní zkušenosti sice víme, že magistrát je ochoten se bavit o přechodném financovaní, ale i tak vnímáme ten proces jako špatně nastavený. V případě služeb, u kterých HLMP usiluje o rozšíření kapacit,  by bylo velmi žadoucí vytvořit mechanismus ,který garantuje poskytovatelům jak přechodné financování, tak určitou plánovací jistotu.  </t>
  </si>
  <si>
    <t>Opatření 8.1</t>
  </si>
  <si>
    <t xml:space="preserve">Navrhujeme nový text: Vypracovat ve spolupráci s organizacemi, které pracujicí s lidmi bez domova plán pro decentralizaci služeb pro osoby bez domova, který počítá s větším počtem malokapacitních zařízení rozmíštěných po všech správních obvodech hl. m. Prahy. V spolupráci s MČ určit vhodné lokality na jejich území.    </t>
  </si>
  <si>
    <t>Opatření 6.1. Podporovat terénní a ambulantní služby sociální péče</t>
  </si>
  <si>
    <t>Opatření 6.1. podporovat terénní a ambulantní služby sociální péče a relevantního odborného sociálního poradenství. (Podle našich zkušeností je to OSP důležitým článkem podpory neformálně pečujícíh osob, to by mohlo napomoci řešit slabou stránku ze strany 22: Neexistuje systém podpory nedormálně pečujících osob; zároveň může být v souladu s dílčími závěry ze strany 20.)</t>
  </si>
  <si>
    <t>Česká alzheimerovská společnost</t>
  </si>
  <si>
    <t>Preference vzniku zařízení pro věkovou kategorii 18-60 let (u odlehčovacích služeb)</t>
  </si>
  <si>
    <t>Preference vzniku zařízení pro věkovou kategorii 18-60 let a podpora služeb, které poskytují odlehčovací služby pro lidi s demencí v raných stádiích (podle sdělení poskytovatelů na jednání pracovní skupiny na tyto uživatele nejsou připraveni, to je ostatně i naše zkušenost; je zároveň v souladu s příležitostí na straně 23 Vyšší podpora osob neformálně pečujícíh o člověka v jeho přirozeném prostředí)</t>
  </si>
  <si>
    <t>Tabulka č. 3 – Strategie rozvoje krajské sítě v letech 2019–2021, RP, navýšení o 1,2 úvazku (rozvojová kapacita)</t>
  </si>
  <si>
    <t>Nesoulad s Aktivitou 9.1.1. ve výši úvazku. Navýšení kapacit o 1,2 úvazku na všechny rané péče.</t>
  </si>
  <si>
    <r>
      <t>Aktivita 9.1.1. "z</t>
    </r>
    <r>
      <rPr>
        <i/>
        <sz val="11"/>
        <color rgb="FF222222"/>
        <rFont val="Calibri"/>
        <family val="2"/>
        <charset val="238"/>
        <scheme val="minor"/>
      </rPr>
      <t>výšit kapacitu služby raná péče o 1,5 přepočtených pracovních úvazků u stávajících poskytovatelů sociálních služeb."</t>
    </r>
  </si>
  <si>
    <t>Nesoulad se Strategií rozvoje krajské sítě, tabulka č.3</t>
  </si>
  <si>
    <t>Paragraf 54 zvýšení kapacity rané péče na 20 do roku 2021.</t>
  </si>
  <si>
    <t>Nesoulad s celkovým počtem přepočítaných úvazků rané péče (dále jen RP) na s. 33 i 70 (pokud nejde o zaokrouhlení hodnot). Navýšení kapacit jen o 1 úvazek (1,2 či 1,5 úvazku - viz různé údaje na s.33 a 70) do roku 2021 na všechny poskytovatele RP (v Praze působí 5 poskytovatelů RP) je vzhledem k velkému počtu zájemců o službu značně poddimenzováno. Navrhujeme  analyzovat potřebnost služby RP v rámci hlavního města Prahy, a to z pohledu poskytovatelů RP, resp. z počtů neuspokojených zájemců o službu.</t>
  </si>
  <si>
    <t>K. Štinglová (Raná péče Diakonie )</t>
  </si>
  <si>
    <t xml:space="preserve">Připomínky se týkají celého dokumentu - Základní demografický trend (dlouhodý růst počtu cizinců žijících na území HMP, vz. 3.2.3.) není dostatečně zohledněn ani ve stávající nabídce ani v plánovaném rozvoji sociálních služeb nan území HMP. </t>
  </si>
  <si>
    <r>
      <rPr>
        <b/>
        <sz val="12"/>
        <color rgb="FF000000"/>
        <rFont val="Times New Roman"/>
        <family val="1"/>
        <charset val="238"/>
      </rPr>
      <t>Základní trendy:</t>
    </r>
    <r>
      <rPr>
        <sz val="12"/>
        <color rgb="FF000000"/>
        <rFont val="Times New Roman"/>
        <family val="1"/>
        <charset val="238"/>
      </rPr>
      <t xml:space="preserve"> • Na území Prahy je vyšší podíl cizinců (13 %) z celkového počtu obyvatel HMP, oproti republikovému podílovému průměru (4 %). Vysoký vliv cizineckých migračních faktorů na celkový růst počtu obyvatel HMP. </t>
    </r>
  </si>
  <si>
    <t xml:space="preserve">vítáme formulaci tohoto faktoru, který však v dalším textu plánu není dostatečně zohledněn (nejde o konkrétní připomínku ke konkrétnímu údaji v textu) </t>
  </si>
  <si>
    <t>Centrum pro integraci cizinců</t>
  </si>
  <si>
    <r>
      <rPr>
        <b/>
        <sz val="12"/>
        <color rgb="FF000000"/>
        <rFont val="Times New Roman"/>
        <family val="1"/>
        <charset val="238"/>
      </rPr>
      <t>Dílčí závěry pro oblast strategie plánování sociálních služeb</t>
    </r>
    <r>
      <rPr>
        <sz val="12"/>
        <color rgb="FF000000"/>
        <rFont val="Times New Roman"/>
        <family val="1"/>
        <charset val="238"/>
      </rPr>
      <t xml:space="preserve">:   •Nastavit systém podpory preventivních sociálních služeb a odborného sociálního poradenství tak, aby odrážel základní trendy a specifika Prahy. </t>
    </r>
  </si>
  <si>
    <r>
      <t>Za tři formulované dílčí závěry přidat čtvrtý bod takto: "</t>
    </r>
    <r>
      <rPr>
        <i/>
        <sz val="11"/>
        <color theme="1"/>
        <rFont val="Calibri"/>
        <family val="2"/>
        <charset val="238"/>
        <scheme val="minor"/>
      </rPr>
      <t xml:space="preserve">zohlednit v plánu vliv demografického faktoru migrace a souvisejícího vývoje potřeb uživatelů - např. rozvoj služeb pro rodiny s dětmi s migrační minulostí, připravenost všech sociálních služeb na komunikaci s klienty nehovořícími dobře česky".  </t>
    </r>
  </si>
  <si>
    <r>
      <rPr>
        <sz val="12"/>
        <color theme="1"/>
        <rFont val="Times New Roman"/>
        <family val="1"/>
        <charset val="238"/>
      </rPr>
      <t>PRAŽSKÁ SWOT ANALÝZA SOCIÁLNÍCH SLUŽEB, Slabé stránky :</t>
    </r>
    <r>
      <rPr>
        <b/>
        <sz val="12"/>
        <color theme="1"/>
        <rFont val="Times New Roman"/>
        <family val="1"/>
        <charset val="238"/>
      </rPr>
      <t xml:space="preserve"> </t>
    </r>
    <r>
      <rPr>
        <sz val="12"/>
        <color theme="1"/>
        <rFont val="Times New Roman"/>
        <family val="1"/>
        <charset val="238"/>
      </rPr>
      <t>Kapacitní nedostatečnost některých druhů sociálních služeb ve vazbě na specifické potřeby uživatelů</t>
    </r>
  </si>
  <si>
    <t>sociálně aktivizační služby pro rodiny s dětmi - jednotka ÚV, kapacita 32, rozvoj NE.</t>
  </si>
  <si>
    <t>Sociálně aktivizační služby pro rodiny s dětmi - jednotka ÚV, kapacita 32, rozvoj ANO, rozvojová kapacita ANO, bližší specifikace: rozvoj sociálně aktivizačních služeb pro rodiny s dětmi s migrační minulostí, ve vazbě na vysoký a stále rostoucí podíl migrantů na obyvatelstvu HMP.</t>
  </si>
  <si>
    <t>Naše organizace poskytuje na území HMP jen jednu sociální službu, a to službu následné péče/Doléčovací centrum Magdaléna. Služba je poskytována jak ambulantně formou individuálního a skupinového poradenství, tak i pobytově, kdy našim klientům na přechodnou dobu poskytujeme k užívání tréninkové byty v běžné bytové zástavbě za doprovodného terapeutického programu. V těchto bytech naši klienti tráví několik měsíců (v průměru 6) během hledání adekvátního zaměstnání a zajištění si vlastního bydlení. Udivilo nás, že v SPRSS HMP na 2019-21 se nepočítá s rozšířením minimálně pobytové formy služeb následné péče v souvislosti s klientelou osob závislých, jelikož nedostatek podobných služeb na území HMP je patrný a poptávka po této službě ze strany klientů vysoká. V blízké budoucnosti bychom rádi rozšířili aktuálně 3 spravované tréninkové byty ještě o jeden,  a tedy původní kapacitu 12 lůžek navýšili na 16.</t>
  </si>
  <si>
    <t>po termínu</t>
  </si>
  <si>
    <t>Socální služba má jasně a srozumitelně definované cíle poskytování sociální služby , je zaměřena na konkrétně definované okruhy sociálních jevů, na které reaguje. Sociální služba ve svých vnitřních metodikách definuje cílovou skupinu osob a postupy práce s ní pomoci provázaného sobuoru kritérií....</t>
  </si>
  <si>
    <t xml:space="preserve">U pobytových sociálních služeb může vést přísné definování cílové skupiny k odepření služby osobám, které splňují kritéria pro více druhů zařízení (např. osoby s duální diagnózou ) </t>
  </si>
  <si>
    <t>MČ P12</t>
  </si>
  <si>
    <t>Domovy pro osoby se zdravotním postižením je nutné připravit na péči o uživatele s vyšší mírou závislosti, osoby se specifickými potřebami (agrese, osoby trpící autismem aj. ) a kombinaci mentuálního postižení a duševního onemocnění</t>
  </si>
  <si>
    <t>Toto by se mělo týkat i domovů se zvláštním režimem. Osoby trpící autismem jsou v současnoti jen obtížně umístitelné, stejně tak jako osoby s duální diagnózou, která je např. ještě spojená s tělesným postižením</t>
  </si>
  <si>
    <t>odstavec 3.6.2</t>
  </si>
  <si>
    <t>Upravit, či sjednosti postup poskytovatelů sociálních služeb v případě, že se rozhodnou ukončit uživateli poskytování služby. Především se týká služeb pobytových.</t>
  </si>
  <si>
    <t>Uživatelský zdroj - tzn. deklarace potřeb samotným potencionálním uživatelem služby (či jeho zákonným zástupcem)</t>
  </si>
  <si>
    <r>
      <t xml:space="preserve">Dle platné legislativy již není opatrovník považován za </t>
    </r>
    <r>
      <rPr>
        <b/>
        <sz val="11"/>
        <color theme="1"/>
        <rFont val="Calibri"/>
        <family val="2"/>
        <charset val="238"/>
        <scheme val="minor"/>
      </rPr>
      <t xml:space="preserve">zákonného </t>
    </r>
    <r>
      <rPr>
        <sz val="11"/>
        <color theme="1"/>
        <rFont val="Calibri"/>
        <family val="2"/>
        <charset val="238"/>
        <scheme val="minor"/>
      </rPr>
      <t>zástupce</t>
    </r>
  </si>
  <si>
    <t xml:space="preserve">kapitola 3.3. </t>
  </si>
  <si>
    <t xml:space="preserve">Kvantifikaci sociálních služeb poskytovaných na území hl.m.P. doporučuji posuzovat nejen podle kapacity, ali i podle lokalit, ve kterých jsou dané služby(zejména ty pobytové) poskytovány. Zdůvodnění: daná anylýza ukáže rovnoměrnost či spíše nerovnoměrnost rozložení služeb po území HMP a napomůže procesu rozhodování o nových kapacitách.  </t>
  </si>
  <si>
    <t>Sociální služby MČ Praha 12</t>
  </si>
  <si>
    <t>kapitola 3.6.</t>
  </si>
  <si>
    <t xml:space="preserve">Doplnit kap. 3.6. Potřeby vyplývající z jednání poskytovatelů sociálních služeb o následující problémy:
- problém návazných služeb pro matky se zdravotním postižením s dětmi, které odcházejí ze služby azylové domy
- problém potřeby podpory azylových domů poskytujících službu současně oběma pohlavím (matkám i otcům) s jejich dětmi, přičemž nejde o rodiny.  Kapitola 3.6.3, 3.6.4., str. 26,27 textu. Zdůvodnění: Jde o požadavek formulovaný na setkání poskytovatelů dané služby
</t>
  </si>
  <si>
    <t>Iva Holmerová</t>
  </si>
  <si>
    <t>Kvantifikace sociálních služeb na území hl.m.P.</t>
  </si>
  <si>
    <t>kapacitní údaje o službách  doporučuji doplnit o analýzu zpracovanou podle lokalit (jednotlivých MČ). Analýza ukáže rovnoměrnost či nerovnoměrnost rozložení služeb po území hl.m.P. a napomůže rozhodovacím procesům při navyšování kapacit.</t>
  </si>
  <si>
    <t>PaedDr. M. Mandíková, CSc.</t>
  </si>
  <si>
    <t>Potřeby vyplývající z jednání s poskytovateli sociálních služeb</t>
  </si>
  <si>
    <t>Doplnit o problém návazných služeb pro matky se zdravotním postižením s dětmi, které opouštějí službu azylové domy a o problém podpory azylových domů poskytujících službu současně oběma pohlavím s jejich dětmi, přičemž se nejedná o rodiny</t>
  </si>
  <si>
    <t>Jiří Procházka (Palata)</t>
  </si>
  <si>
    <r>
      <t xml:space="preserve">Navrhujeme přehodnotit 
</t>
    </r>
    <r>
      <rPr>
        <b/>
        <sz val="10"/>
        <rFont val="Calibri"/>
        <family val="2"/>
        <charset val="238"/>
        <scheme val="minor"/>
      </rPr>
      <t xml:space="preserve">Parametr "Rozvoj" na ANO
Parametr "Rozvojová kapacita" na 5 (situaci hodnotíme jen z pohledu naší praxe,  potřebnost může být vyšší)
Parametr "Bližší specifikace" navrhujeme doplnit: nazákladě legislativní změny o podávání insolvenčních návrhů, kdy se s ohledem na nutnost akreditace u Msp snížil počet subjektů oprávněných poskytovat poradenství v oblasti insolvenčního řízení </t>
    </r>
    <r>
      <rPr>
        <sz val="10"/>
        <color theme="1"/>
        <rFont val="Calibri"/>
        <family val="2"/>
        <charset val="238"/>
        <scheme val="minor"/>
      </rPr>
      <t xml:space="preserve">
Zdůvodnění
- na str. 46 Návru je uvedeno, "</t>
    </r>
    <r>
      <rPr>
        <i/>
        <sz val="10"/>
        <color theme="1"/>
        <rFont val="Calibri"/>
        <family val="2"/>
        <charset val="238"/>
        <scheme val="minor"/>
      </rPr>
      <t>Financování nákladů sociálních služeb z úrovně správce sítě musí být zajištěno v dostatečné míře, tak aby organizace poskytující sociální služby byly schopny garantovat kvalitu a kapacitu, ke které jsou pověřeny"</t>
    </r>
    <r>
      <rPr>
        <sz val="10"/>
        <color theme="1"/>
        <rFont val="Calibri"/>
        <family val="2"/>
        <charset val="238"/>
        <scheme val="minor"/>
      </rPr>
      <t>. poptávku po službách v OSP a TP poskytované naší společností nejsme schopni zajistit (viz neschválená žádost na jejich navýšení).
- v síti je dluhové poradenství obsaženo ve službách pouze 6 poskytovatelů, s celkovým počtem úvazků 12,7 (v OSP celkem je 149,15 úvazků) . Další 4 poskytovatelé pak dluhové poradenství poskytují  okrajově, nebo jen specifické skupině uživatelů služeb. 
K podávání insolvenčních návrhů jsou akreditováni jen 2 poskytovatelé v síti, s celkovým počtem úvazků 6, a jeden pro specifickou cílovou skupinu osob se závislostí. Dále jsou jen placené akreditované osoby.
odkaz na seznam akreditovaných subjektů: https://vesta.justice.cz/
Akreditované NNO https://sako.justice.cz/</t>
    </r>
  </si>
  <si>
    <t>Navrhujeme doplnit analytickou část o následující:
V Praze je sice relativně nižší podíl exekucí z celkového množství exekucí v ČR, zároveň je zde ale nejvyšší medián celkové jistiny na osobu - 94290 Kč. Z osob, proti nimž byla v Praze vedena v r. 2017 exekuce, mělo 48 479 z nich 3 a více exekucí. Jedná se tedy o situace,  kdy jsou dané osoby existenčně ohrožené i s ohledem na vyšší náklady základních životních potřeb v Praze a kde jsou zároveň již možnosti řešení mimo oddlužení značně omezené. Po novelizaci insolvenčního zákona účinného od 1.7.2017 nemůže dlužník podat ins. návrh spojený s návrhem na povolení oddlužení na sebe sám, pokud nemá odpovídající vysokoškolské vzdělání. Za dlužníka může podat návrh pouze advokát, ins.správce, exekutor nebo notář za poplatek, nebo bezplatně akreditovaný subjekt – NNO. Vzhledem k časové náročnosti zpracování ins.návrhu spojeného s návrhem na povolení oddlužení není v případě placené služby téměř možné sehnat ji za zákonných 4000 Kč + DPH v případě jednotlivce, resp. 6000 Kč + DPH v případě manželů a za podmínky, že bude částka zaplacena v průběhu ins. Řízení, nikoli dopředu. V důsledku toho stoupl výrazně zájem o službu odborného sociálního poradenství u akreditovaných subjektů, jež nejsou z kapacitních důvodů schopny službu poskytnout všem zájemcům.</t>
  </si>
  <si>
    <r>
      <rPr>
        <b/>
        <sz val="9"/>
        <color theme="1"/>
        <rFont val="Calibri"/>
        <family val="2"/>
        <charset val="238"/>
        <scheme val="minor"/>
      </rPr>
      <t>Návrh:</t>
    </r>
    <r>
      <rPr>
        <sz val="9"/>
        <color theme="1"/>
        <rFont val="Calibri"/>
        <family val="2"/>
        <charset val="238"/>
        <scheme val="minor"/>
      </rPr>
      <t xml:space="preserve"> sociálně aktivizační služby pro seniory navýšit  minimálně o 2 úvazky  (Zdůvodnění: Tato služba není zařazena mezi prioritní služby, nepočítá se s jejím rozšiřováním, i když právě specifika této služby by mohla být dobrou odpovědí na priority v dokumentu obsažené: </t>
    </r>
    <r>
      <rPr>
        <sz val="8.5"/>
        <color theme="1"/>
        <rFont val="Calibri"/>
        <family val="2"/>
        <charset val="238"/>
        <scheme val="minor"/>
      </rPr>
      <t xml:space="preserve">
</t>
    </r>
    <r>
      <rPr>
        <b/>
        <sz val="8.5"/>
        <color theme="1"/>
        <rFont val="Calibri"/>
        <family val="2"/>
        <charset val="238"/>
        <scheme val="minor"/>
      </rPr>
      <t xml:space="preserve">Priorita: </t>
    </r>
    <r>
      <rPr>
        <sz val="8.5"/>
        <color theme="1"/>
        <rFont val="Calibri"/>
        <family val="2"/>
        <charset val="238"/>
        <scheme val="minor"/>
      </rPr>
      <t xml:space="preserve">Příležitost pro důstojný a plnohodnotný život SAS může být realizovaná jak v terénní, tak v ambulantní formě. Podporuje tedy klienta v neinstitucionálních řešeních jeho těžkostí (které soc. práce definuje jako nepříznivá životní situace – např. ztráta mobility (podpora v dříve realizovaných aktivitách buď v jiných formách nebo jinými prostředky), vytváří plán řešení situace (nutnost stěhování, změna způsobu života vynucená smrtí nebo nemocí životního partnera, postupná ztráta samostatnosti…)
</t>
    </r>
    <r>
      <rPr>
        <b/>
        <sz val="8.5"/>
        <color theme="1"/>
        <rFont val="Calibri"/>
        <family val="2"/>
        <charset val="238"/>
        <scheme val="minor"/>
      </rPr>
      <t xml:space="preserve">Priorita: </t>
    </r>
    <r>
      <rPr>
        <sz val="8.5"/>
        <color theme="1"/>
        <rFont val="Calibri"/>
        <family val="2"/>
        <charset val="238"/>
        <scheme val="minor"/>
      </rPr>
      <t xml:space="preserve">Podpora vlastních schopností a samostatnosti
Služba, kterou nehradí klient, tj, která není přímo závislá na příjmech od klientů, z klienta „nevyrábí“ závislého klienta, ale má mnohem větší šanci být službou dočasnou sloužící právě pro fáze poklesu vlastních schopností a samostatnosti jako dopomoc při hledání nových adekvátních strategií. SAS nabízí pomoc při překonání obtížných sociálních situací.  V terénní a ambulantní formě podporuje plnohodnotný život v přirozeném prostředí – zapojení do běžného života, tedy může dobře doplňovat pečovatelskou službu svou odborností, zacíleností a dočasností.  Může nabídnout aktivizaci v přirozeném prostředí. Služba je pro klienty bezplatná a může nabídnout podporu i tam, kam klasické placené služby nedosáhnou. Protože nenabízí běžné denní úkony, nutí klienta aktivizovat zdroje, pomáhá hledat řešení, může podporovat vlastní schopnost a samostatnost osob.  Nabízí službu která není „na leta“, ale přichází v dobách tíživé sociální situace. SAS, prostřednictvím svých pracovních  metod (rozhovor , krizová intervence, case management - koordinace pomoci, pozorování klienta v jeho prostředí, poskytování informací a rad, zprostředkování kontaktů s dalšími odborníky a institucemi a cílená aktivizace apod.) může jasně přispět k prevenci předčasné a neindikované institucionalizace klientů. SAS může pomoci při přesunu klientů do domů s byty zvláštního určení (dříve DPS). Při malé kapacitě pobytových zařízeních a v době, kdy prioritou je udržení seniorů v domácím prostředí po co nejdelší možnou dobu (rozvoj terénních služeb) jsou tyto byty jakýmsi mezistupněm mezi přirozeným nezávislým životem a institucionalizovanou pomocí. Byty nabízí vyšší komfort právě kvůli nízké barierovosti  (cena,  bezbarierové byty…) a vyššímu přístupu ke službám ( obvykle umístěné služebny pečovatelské služby), nenabízí však možnost podpory aktivizující, propojující…)
Služba, která podporuje samostatnost seniorů v době, kdy jejich samostatnost slábne vlivem nemoci nebo stáří – podpora, která je cílená a personalizovaná, časově omezená a která seniora pomáhá adaptovat  a pomáhá mu navazovat přirozené vazby. Vedle zprostředkování kontaktu se společenským prostředím, nabízí také Sociálně terapeutické činnosti, Krizová pomoc, Pomoc při uplatňování práv, oprávněných zájmů a při obstarávání osobních záležitostí.
</t>
    </r>
  </si>
  <si>
    <t>Koncepci  prakticky není možné ji v tabulce připomínkovat, protože vychází z paradigmatu "čistých sociálních služeb", zatímco všeobecně se zdůrazňuje zejména propojení s dlouhodobou péčí.</t>
  </si>
  <si>
    <t xml:space="preserve">Coby koordinátor priority Přístup migrantů k sociálním a návazným službám Koncepce hl.m. Prahy pro oblast integrace cizinců a navazujícího Akčního plánu  připojuji ještě několik obecných připomínek.
Velice rádi bychom se napříště účastnili tvorby takto zásadního dokumentu. Ať již by šlo o zástupce městských částí, ještě lépe však přímo kolegu Jana Janouška, který je koordinátorem a specialistou cizinecké politiky přímo na magistrátě hl.m. Prahy. Mrzí nás, že  ke tvorbě dokumentu s potenciálně zásadním dopadem nebyl přizván nikdo z realizačního týmu koncepce integrace cizinců.
Hodnotíme-li předkládaný návrh plánu optikou koncepce integrace cizinců v Praze, pak je možno jedině souhlasit s navyšováním pobytových i ambulančních služeb, stejně jako podpory domácí péče  pro pražskou populaci – která i mezi cizinci stárne a je možno se reálně obávat nedostatečných kapacit v těchto službách.  Totéž se týká navyšování počtu lůžek a úvazků v zařízeních pro znevýhodněné obyvatele – ať již jde o azylové domy, odborné sociální poradenství (tedy např. i dluhové), služby pro závislé. 
Zdá se nám ale po konzultacích s kolegy, že proklamacím v úvodním textu neodpovídají reálně navýšené úvazky, lůžka či hodiny v konkrétních opatřeních (kap. 4.3).
Rovněž nám jako zcela zásadní nedostatek navrhovaného plánu přijde fakt, že uvedená čísla stávající stavu sociálních služeb nikde nereflektují , zda jsou dostačující či jaké procento poptávky uspokojí. Tedy, o kolik je třeba je eventuálně navýšit. 
Dále nevnímáme jako vhodné a důvodné uvedení  kategorie cizinců v oddíle 3.6.4 společně v kategorii osoby v krizi, oběti trestných činů a osoby bez přístřeší. Toto spojení zbytečně naznačuje, že cizinci jsou problémová skupina. </t>
  </si>
  <si>
    <t>Akceptováno</t>
  </si>
  <si>
    <t>Neakceptováno, nelze v kontextu SPRSS provázat s realizačním opatřením.</t>
  </si>
  <si>
    <t xml:space="preserve">Neakceptováno, konstrukce výpočtu veřejné podpory a rozpočtových dopadnů navazuje na konzervativní odhad vycházející z historie dotačních řízení. </t>
  </si>
  <si>
    <t>Akceptováno.</t>
  </si>
  <si>
    <t>Neakceptováno. Inspekce kvality je zajišťována z úrovně státu (MPSV).</t>
  </si>
  <si>
    <t xml:space="preserve">Neakceptováno, bude řešeno po analýze. </t>
  </si>
  <si>
    <t xml:space="preserve">Neakceptováno. </t>
  </si>
  <si>
    <t>Neakceptováno.</t>
  </si>
  <si>
    <t>Neakceptováno, bude v příloze č. 1 SPRSS.</t>
  </si>
  <si>
    <t>Neakceptováno, nechceme vnášet kauzalitu mezi počet cizinců a počtem sociálních služeb. Podle zjištěného si nemyslíme, že sociálních služeb je v síti málo, připouštíme ovšem, že mohou chybět některé specifické.</t>
  </si>
  <si>
    <t>Neakceptováno. Viz další strategické materiály HMP.</t>
  </si>
  <si>
    <t>Částečně akceptováno.</t>
  </si>
  <si>
    <t xml:space="preserve">Neakceptováno, vyšší počet lůžek u jedné domácnosti znasnadňuje individuální přístup k uživateli služby. </t>
  </si>
  <si>
    <t>Částečně  akceptováno, viz bod 11.2</t>
  </si>
  <si>
    <t>Neakceptováno, individuální hodnocení konkrétních specifik jednotlivých sociálních služeb nemá vliv na interval cenové hladiny.</t>
  </si>
  <si>
    <t>Neakceptováno, navrhované rozšíření cílových skupin je pokryto stávajícími službami.</t>
  </si>
  <si>
    <t xml:space="preserve">Neakceptováno, není provázano s finanční částí SPRSS, může být přehodnoceno v průběhu dle sociálních trendů na území HMP. </t>
  </si>
  <si>
    <t>Neakceptováno, předpoklad je v souladu s platnou legislativou (zák. č. 108/2006 Sb., o sociálních službách).</t>
  </si>
  <si>
    <r>
      <t xml:space="preserve">Základní předpoklady materiálně-technického a provozního charakteru jsou: </t>
    </r>
    <r>
      <rPr>
        <sz val="11"/>
        <rFont val="Calibri"/>
        <family val="2"/>
        <charset val="238"/>
      </rPr>
      <t xml:space="preserve">→ šestá odrážka: </t>
    </r>
    <r>
      <rPr>
        <sz val="12"/>
        <rFont val="Calibri"/>
        <family val="2"/>
        <charset val="238"/>
      </rPr>
      <t>Průkazná evidence počtu žadatelů o sociální službu odmítnutých z kapacitních důvodů.</t>
    </r>
  </si>
  <si>
    <r>
      <t xml:space="preserve">Základní předpoklady obecně kvalitativního charakteru jsou: </t>
    </r>
    <r>
      <rPr>
        <sz val="11"/>
        <rFont val="Calibri"/>
        <family val="2"/>
        <charset val="238"/>
      </rPr>
      <t xml:space="preserve">→ </t>
    </r>
    <r>
      <rPr>
        <sz val="12"/>
        <rFont val="Calibri"/>
        <family val="2"/>
        <charset val="238"/>
      </rPr>
      <t xml:space="preserve">1) Předpoklad ověřitelnosti dobré praxe sociální služby </t>
    </r>
  </si>
  <si>
    <r>
      <t xml:space="preserve">3) Předpoklad odbornosti poskytování sociální služby </t>
    </r>
    <r>
      <rPr>
        <sz val="11"/>
        <rFont val="Calibri"/>
        <family val="2"/>
        <charset val="238"/>
      </rPr>
      <t xml:space="preserve">→ poslední věta: </t>
    </r>
    <r>
      <rPr>
        <sz val="12"/>
        <rFont val="Calibri"/>
        <family val="2"/>
        <charset val="238"/>
      </rPr>
      <t>Odborní pracovníci jsou schopni svoji činnost prezentovat na odborných fórech.</t>
    </r>
  </si>
  <si>
    <t>Neakceptováno, službu bez historie nelze posoudit.</t>
  </si>
  <si>
    <t>Akceptováno, zmíněná věta vypuštěna.</t>
  </si>
  <si>
    <t xml:space="preserve">Odbor ZSP MHMP obdržel více podnětů stejného obsahu,  problematiku zařazení jednotlivých poskytovatelů do krajské sítě řeší příloha č. 1 SPRSS. </t>
  </si>
  <si>
    <t xml:space="preserve"> Častečně akceptováno. Bude zpracována analýza zadluženosti osob v Praze ve vazbě na pomoc v systému sociálních služeb a její výstupy budou zapracovány do aktualizací koncepčních materiálů.   </t>
  </si>
  <si>
    <t xml:space="preserve">Neakaceptováno. Bude zpracována analýza zadluženosti osob v Praze ve vazbě na pomoc v systému sociálních služeb a její výstupy budou zapracovány do aktualizací koncepčních materiálů. </t>
  </si>
  <si>
    <t xml:space="preserve">Neakceptováno, není provázano s finanční částí SPRSS. </t>
  </si>
  <si>
    <t>Neakceptováno, službu, která není reálně poskytovaná (je pouze plánovaná), nelze posoudit.</t>
  </si>
  <si>
    <t xml:space="preserve">Neakceptováno, upraveno: cizinci v nepříznivé sociální situaci. </t>
  </si>
  <si>
    <t xml:space="preserve">SPRSS to fakticky obsahuje, viz tabulka č. 3 </t>
  </si>
  <si>
    <t>Děkujeme, souhlasíme s Vašim chápáním, odkazujeme na další závazné implementační materiály HMP v preventivních oblastech (bezdomovectví, protidrogové politiky, připravovaný materiál o problematice HIV/AIDS aj.).</t>
  </si>
  <si>
    <t>Neakceptováno, proces zjišťování potřeb je zmíněn v kap. 2.3 a 3.4.</t>
  </si>
  <si>
    <t>Akceptováno, viužit zdroj ČSÚ (16 %).</t>
  </si>
  <si>
    <t>Neakceptováno, bude rozpracováno v implementačním materiálu HMP.</t>
  </si>
  <si>
    <t xml:space="preserve">Neakceptováno, jde o systém kumulovaných výsledků zjišťování, nikoliv o kompletní popis toho, co chybí z úrovně jednotlivé MČ. </t>
  </si>
  <si>
    <t>Neakceptováno, naráží na legislativní problém (není v souladu se zákonem 108/2006 Sb., o sociálních službách, ve znění pozdějších předpisů). Bude řešeno v implementačních materiálech HMP.</t>
  </si>
  <si>
    <t>Neakceptováno, některé nástroje SPRSS obsahuje.</t>
  </si>
  <si>
    <t>Neakceptováno, uvedená kapacita je úvazkové zajištění sociální služby v síti.</t>
  </si>
  <si>
    <t xml:space="preserve">Neakceptováno, tab. č. 3 strategie rozvoje je v souladu s prioritou 7, opatřením 7.4. </t>
  </si>
  <si>
    <t>Neakceptováno, není provázano s finanční částí SPRSS, odpovědně nelze tvořit žádný strategický materiál bez reálné možnosti kapacity zafinancovat. Většina pečovatelských služeb je zřizována MČ, SPRSS nebrání MČ nastavit rozvoj služby podle potřeb.</t>
  </si>
  <si>
    <t>Neakceptováno, není provázano s finanční částí SPRSS, odpovědně nelze tvořit žádný strategický materiál bez reálné možnosti kapacity zafinancovat. Většina MČ zřizuje sociální služby, jejichž prostřednictvím lze zmiňované aktivity zajistit.</t>
  </si>
  <si>
    <t>Komentář vzat na vědomí.</t>
  </si>
  <si>
    <t>Neakceptováno, jedná se o zaokrouhlení hodnot, navýšení je ve výši 1,5 úvazku do r. 2021. Analyzovat situaci budeme.</t>
  </si>
  <si>
    <t>Vzato na vědomí.</t>
  </si>
  <si>
    <t xml:space="preserve">Neakceptováno, v případě HMP (jednoho města) by případná analýza koncipovaná podle MČ nepřinesla očekávané výsledky s ohledem na kompaktnost území HMP. Čímž neříkáme, že některé druhy služeb by takto analyzovat něšly (pro rodiny s dětmi, seniory). </t>
  </si>
  <si>
    <t>Akceptováno, děkujeme za připomínku.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</si>
</sst>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Kč&quot;;[Red]\-#,##0\ &quot;Kč&quot;"/>
    <numFmt numFmtId="164" formatCode="0.0"/>
  </numFmts>
  <fonts count="30" x14ac:knownFonts="1">
    <font>
      <sz val="11"/>
      <color theme="1"/>
      <name val="Calibri"/>
      <family val="2"/>
      <charset val="238"/>
      <scheme val="minor"/>
    </font>
    <font>
      <b/>
      <sz val="11"/>
      <color indexed="8"/>
      <name val="Calibri"/>
      <family val="2"/>
      <charset val="238"/>
    </font>
    <font>
      <sz val="8"/>
      <name val="Calibri"/>
      <family val="2"/>
      <charset val="238"/>
    </font>
    <font>
      <b/>
      <sz val="11"/>
      <color theme="1"/>
      <name val="Calibri"/>
      <family val="2"/>
      <charset val="238"/>
      <scheme val="minor"/>
    </font>
    <font>
      <b/>
      <u/>
      <sz val="11"/>
      <color theme="1"/>
      <name val="Calibri"/>
      <family val="2"/>
      <charset val="238"/>
      <scheme val="minor"/>
    </font>
    <font>
      <b/>
      <i/>
      <sz val="11"/>
      <color theme="1"/>
      <name val="Calibri"/>
      <family val="2"/>
      <charset val="238"/>
      <scheme val="minor"/>
    </font>
    <font>
      <u/>
      <sz val="11"/>
      <color theme="1"/>
      <name val="Calibri"/>
      <family val="2"/>
      <charset val="238"/>
      <scheme val="minor"/>
    </font>
    <font>
      <i/>
      <sz val="11"/>
      <color theme="1"/>
      <name val="Calibri"/>
      <family val="2"/>
      <charset val="238"/>
      <scheme val="minor"/>
    </font>
    <font>
      <b/>
      <i/>
      <u/>
      <sz val="11"/>
      <color theme="1"/>
      <name val="Calibri"/>
      <family val="2"/>
      <charset val="238"/>
      <scheme val="minor"/>
    </font>
    <font>
      <sz val="11"/>
      <color indexed="8"/>
      <name val="Calibri"/>
      <family val="2"/>
      <charset val="238"/>
    </font>
    <font>
      <sz val="10"/>
      <color indexed="8"/>
      <name val="Calibri"/>
      <family val="2"/>
      <charset val="238"/>
    </font>
    <font>
      <b/>
      <sz val="10"/>
      <color indexed="8"/>
      <name val="Calibri"/>
      <family val="2"/>
      <charset val="238"/>
    </font>
    <font>
      <sz val="11"/>
      <name val="Calibri"/>
      <family val="2"/>
      <charset val="238"/>
      <scheme val="minor"/>
    </font>
    <font>
      <sz val="11"/>
      <color rgb="FF222222"/>
      <name val="Calibri"/>
      <family val="2"/>
      <charset val="238"/>
      <scheme val="minor"/>
    </font>
    <font>
      <i/>
      <sz val="11"/>
      <color rgb="FF222222"/>
      <name val="Calibri"/>
      <family val="2"/>
      <charset val="238"/>
      <scheme val="minor"/>
    </font>
    <font>
      <sz val="12"/>
      <color rgb="FF000000"/>
      <name val="Times New Roman"/>
      <family val="1"/>
      <charset val="238"/>
    </font>
    <font>
      <b/>
      <sz val="12"/>
      <color rgb="FF000000"/>
      <name val="Times New Roman"/>
      <family val="1"/>
      <charset val="238"/>
    </font>
    <font>
      <b/>
      <sz val="12"/>
      <color theme="1"/>
      <name val="Times New Roman"/>
      <family val="1"/>
      <charset val="238"/>
    </font>
    <font>
      <sz val="12"/>
      <color theme="1"/>
      <name val="Times New Roman"/>
      <family val="1"/>
      <charset val="238"/>
    </font>
    <font>
      <sz val="12"/>
      <color theme="1"/>
      <name val="Calibri"/>
      <family val="2"/>
      <charset val="238"/>
    </font>
    <font>
      <sz val="9"/>
      <color theme="1"/>
      <name val="Calibri"/>
      <family val="2"/>
      <charset val="238"/>
      <scheme val="minor"/>
    </font>
    <font>
      <sz val="10"/>
      <color theme="1"/>
      <name val="Calibri"/>
      <family val="2"/>
      <charset val="238"/>
      <scheme val="minor"/>
    </font>
    <font>
      <b/>
      <sz val="10"/>
      <name val="Calibri"/>
      <family val="2"/>
      <charset val="238"/>
      <scheme val="minor"/>
    </font>
    <font>
      <i/>
      <sz val="10"/>
      <color theme="1"/>
      <name val="Calibri"/>
      <family val="2"/>
      <charset val="238"/>
      <scheme val="minor"/>
    </font>
    <font>
      <b/>
      <sz val="9"/>
      <color theme="1"/>
      <name val="Calibri"/>
      <family val="2"/>
      <charset val="238"/>
      <scheme val="minor"/>
    </font>
    <font>
      <sz val="8.5"/>
      <color theme="1"/>
      <name val="Calibri"/>
      <family val="2"/>
      <charset val="238"/>
      <scheme val="minor"/>
    </font>
    <font>
      <b/>
      <sz val="8.5"/>
      <color theme="1"/>
      <name val="Calibri"/>
      <family val="2"/>
      <charset val="238"/>
      <scheme val="minor"/>
    </font>
    <font>
      <sz val="11"/>
      <color rgb="FF000000"/>
      <name val="Calibri"/>
      <family val="2"/>
      <charset val="238"/>
      <scheme val="minor"/>
    </font>
    <font>
      <sz val="11"/>
      <name val="Calibri"/>
      <family val="2"/>
      <charset val="238"/>
    </font>
    <font>
      <sz val="12"/>
      <name val="Calibri"/>
      <family val="2"/>
      <charset val="23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0" fillId="0" borderId="1" xfId="0" applyBorder="1" applyAlignment="1">
      <alignment horizontal="center" vertical="center" wrapText="1"/>
    </xf>
    <xf numFmtId="0" fontId="0" fillId="0" borderId="0" xfId="0" applyBorder="1"/>
    <xf numFmtId="0" fontId="0" fillId="0" borderId="0" xfId="0" applyAlignment="1">
      <alignment wrapText="1"/>
    </xf>
    <xf numFmtId="0" fontId="0" fillId="0" borderId="0" xfId="0" applyBorder="1" applyAlignment="1">
      <alignment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3" fontId="0" fillId="0" borderId="1" xfId="0" applyNumberFormat="1" applyBorder="1" applyAlignment="1">
      <alignment horizontal="center" vertical="center"/>
    </xf>
    <xf numFmtId="3" fontId="3" fillId="0" borderId="1" xfId="0" applyNumberFormat="1" applyFont="1" applyBorder="1"/>
    <xf numFmtId="164" fontId="0" fillId="0" borderId="1" xfId="0" applyNumberFormat="1" applyBorder="1"/>
    <xf numFmtId="0" fontId="0" fillId="0" borderId="1" xfId="0" applyFill="1" applyBorder="1"/>
    <xf numFmtId="0" fontId="0" fillId="0" borderId="0" xfId="0" applyFill="1" applyBorder="1"/>
    <xf numFmtId="0" fontId="0" fillId="0" borderId="1" xfId="0" applyBorder="1" applyAlignment="1">
      <alignment wrapText="1"/>
    </xf>
    <xf numFmtId="0" fontId="3" fillId="0" borderId="1" xfId="0" applyFont="1" applyFill="1" applyBorder="1" applyAlignment="1">
      <alignment horizontal="center" vertical="center" wrapText="1"/>
    </xf>
    <xf numFmtId="0" fontId="4" fillId="0" borderId="0" xfId="0" applyFont="1" applyAlignment="1">
      <alignment wrapText="1"/>
    </xf>
    <xf numFmtId="1" fontId="3" fillId="0" borderId="1" xfId="0" applyNumberFormat="1" applyFont="1" applyBorder="1" applyAlignment="1">
      <alignment wrapText="1"/>
    </xf>
    <xf numFmtId="1" fontId="3" fillId="0" borderId="1" xfId="0" applyNumberFormat="1" applyFont="1" applyBorder="1"/>
    <xf numFmtId="1" fontId="4" fillId="0" borderId="1" xfId="0" applyNumberFormat="1" applyFont="1" applyBorder="1"/>
    <xf numFmtId="0" fontId="3" fillId="0" borderId="0" xfId="0" applyFont="1" applyFill="1" applyBorder="1"/>
    <xf numFmtId="0" fontId="3" fillId="0" borderId="0" xfId="0" applyFont="1"/>
    <xf numFmtId="6" fontId="3" fillId="0" borderId="0" xfId="0" applyNumberFormat="1" applyFont="1"/>
    <xf numFmtId="0" fontId="4" fillId="0" borderId="0" xfId="0" applyFont="1"/>
    <xf numFmtId="10"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9"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Fill="1" applyBorder="1" applyAlignment="1">
      <alignment horizontal="center" vertical="center" wrapText="1"/>
    </xf>
    <xf numFmtId="0" fontId="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left" vertical="center" wrapText="1"/>
    </xf>
    <xf numFmtId="0" fontId="27"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2" fillId="0" borderId="1" xfId="0" applyFont="1" applyBorder="1" applyAlignment="1">
      <alignment horizontal="center" vertical="center" wrapText="1"/>
    </xf>
    <xf numFmtId="0" fontId="0" fillId="0" borderId="6"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zoomScaleNormal="100" workbookViewId="0">
      <selection activeCell="F3" sqref="F3"/>
    </sheetView>
  </sheetViews>
  <sheetFormatPr defaultRowHeight="15" x14ac:dyDescent="0.25"/>
  <cols>
    <col min="1" max="1" width="5.42578125" style="44" customWidth="1"/>
    <col min="2" max="2" width="7.42578125" style="44" bestFit="1" customWidth="1"/>
    <col min="3" max="3" width="49.7109375" style="2" customWidth="1"/>
    <col min="4" max="4" width="66.7109375" style="2" customWidth="1"/>
    <col min="5" max="5" width="13.7109375" style="2" customWidth="1"/>
    <col min="6" max="6" width="51.5703125" style="45" customWidth="1"/>
  </cols>
  <sheetData>
    <row r="1" spans="1:6" x14ac:dyDescent="0.25">
      <c r="A1" s="50" t="s">
        <v>6</v>
      </c>
      <c r="B1" s="50"/>
      <c r="C1" s="50"/>
      <c r="D1" s="50"/>
      <c r="E1" s="50"/>
      <c r="F1" s="50"/>
    </row>
    <row r="2" spans="1:6" s="2" customFormat="1" ht="30" x14ac:dyDescent="0.25">
      <c r="A2" s="34" t="s">
        <v>0</v>
      </c>
      <c r="B2" s="34" t="s">
        <v>1</v>
      </c>
      <c r="C2" s="30" t="s">
        <v>2</v>
      </c>
      <c r="D2" s="30" t="s">
        <v>3</v>
      </c>
      <c r="E2" s="30" t="s">
        <v>4</v>
      </c>
      <c r="F2" s="40" t="s">
        <v>5</v>
      </c>
    </row>
    <row r="3" spans="1:6" s="2" customFormat="1" ht="30" x14ac:dyDescent="0.25">
      <c r="A3" s="35">
        <v>1</v>
      </c>
      <c r="B3" s="35">
        <v>23</v>
      </c>
      <c r="C3" s="31" t="s">
        <v>36</v>
      </c>
      <c r="D3" s="31" t="s">
        <v>34</v>
      </c>
      <c r="E3" s="31" t="s">
        <v>218</v>
      </c>
      <c r="F3" s="57" t="s">
        <v>269</v>
      </c>
    </row>
    <row r="4" spans="1:6" s="2" customFormat="1" ht="30" x14ac:dyDescent="0.25">
      <c r="A4" s="35">
        <v>2</v>
      </c>
      <c r="B4" s="35">
        <v>24</v>
      </c>
      <c r="C4" s="31" t="s">
        <v>35</v>
      </c>
      <c r="D4" s="31" t="s">
        <v>37</v>
      </c>
      <c r="E4" s="35" t="s">
        <v>218</v>
      </c>
      <c r="F4" s="57" t="s">
        <v>225</v>
      </c>
    </row>
    <row r="5" spans="1:6" s="4" customFormat="1" ht="60" x14ac:dyDescent="0.25">
      <c r="A5" s="35">
        <v>3</v>
      </c>
      <c r="B5" s="35">
        <v>32</v>
      </c>
      <c r="C5" s="31" t="s">
        <v>7</v>
      </c>
      <c r="D5" s="31" t="s">
        <v>41</v>
      </c>
      <c r="E5" s="35" t="s">
        <v>218</v>
      </c>
      <c r="F5" s="57" t="s">
        <v>236</v>
      </c>
    </row>
    <row r="6" spans="1:6" s="2" customFormat="1" ht="30" x14ac:dyDescent="0.25">
      <c r="A6" s="35">
        <v>4</v>
      </c>
      <c r="B6" s="35">
        <v>72</v>
      </c>
      <c r="C6" s="31" t="s">
        <v>8</v>
      </c>
      <c r="D6" s="31" t="s">
        <v>38</v>
      </c>
      <c r="E6" s="35" t="s">
        <v>218</v>
      </c>
      <c r="F6" s="57" t="s">
        <v>237</v>
      </c>
    </row>
    <row r="7" spans="1:6" s="2" customFormat="1" ht="45" x14ac:dyDescent="0.25">
      <c r="A7" s="35">
        <v>5</v>
      </c>
      <c r="B7" s="35">
        <v>86.87</v>
      </c>
      <c r="C7" s="31" t="s">
        <v>9</v>
      </c>
      <c r="D7" s="31" t="s">
        <v>39</v>
      </c>
      <c r="E7" s="35" t="s">
        <v>218</v>
      </c>
      <c r="F7" s="57" t="s">
        <v>226</v>
      </c>
    </row>
    <row r="8" spans="1:6" s="4" customFormat="1" ht="45" x14ac:dyDescent="0.25">
      <c r="A8" s="35">
        <v>6</v>
      </c>
      <c r="B8" s="35">
        <v>86.87</v>
      </c>
      <c r="C8" s="31" t="s">
        <v>10</v>
      </c>
      <c r="D8" s="31" t="s">
        <v>40</v>
      </c>
      <c r="E8" s="35" t="s">
        <v>218</v>
      </c>
      <c r="F8" s="57" t="s">
        <v>226</v>
      </c>
    </row>
    <row r="9" spans="1:6" s="2" customFormat="1" ht="409.5" x14ac:dyDescent="0.25">
      <c r="A9" s="35">
        <v>7</v>
      </c>
      <c r="B9" s="35">
        <v>55</v>
      </c>
      <c r="C9" s="31" t="s">
        <v>42</v>
      </c>
      <c r="D9" s="31" t="s">
        <v>43</v>
      </c>
      <c r="E9" s="31" t="s">
        <v>44</v>
      </c>
      <c r="F9" s="57" t="s">
        <v>238</v>
      </c>
    </row>
    <row r="10" spans="1:6" s="2" customFormat="1" ht="75" x14ac:dyDescent="0.25">
      <c r="A10" s="35">
        <v>8</v>
      </c>
      <c r="B10" s="35">
        <v>20</v>
      </c>
      <c r="C10" s="31" t="s">
        <v>45</v>
      </c>
      <c r="D10" s="31" t="s">
        <v>46</v>
      </c>
      <c r="E10" s="31" t="s">
        <v>47</v>
      </c>
      <c r="F10" s="57" t="s">
        <v>227</v>
      </c>
    </row>
    <row r="11" spans="1:6" s="2" customFormat="1" ht="45" x14ac:dyDescent="0.25">
      <c r="A11" s="35">
        <v>9</v>
      </c>
      <c r="B11" s="35">
        <v>31</v>
      </c>
      <c r="C11" s="31" t="s">
        <v>48</v>
      </c>
      <c r="D11" s="31" t="s">
        <v>49</v>
      </c>
      <c r="E11" s="31" t="s">
        <v>50</v>
      </c>
      <c r="F11" s="57" t="s">
        <v>239</v>
      </c>
    </row>
    <row r="12" spans="1:6" s="2" customFormat="1" ht="45" x14ac:dyDescent="0.25">
      <c r="A12" s="35">
        <v>10</v>
      </c>
      <c r="B12" s="35">
        <v>34</v>
      </c>
      <c r="C12" s="31" t="s">
        <v>51</v>
      </c>
      <c r="D12" s="31" t="s">
        <v>52</v>
      </c>
      <c r="E12" s="31" t="s">
        <v>50</v>
      </c>
      <c r="F12" s="57" t="s">
        <v>240</v>
      </c>
    </row>
    <row r="13" spans="1:6" s="2" customFormat="1" ht="75" x14ac:dyDescent="0.25">
      <c r="A13" s="35">
        <v>11</v>
      </c>
      <c r="B13" s="35">
        <v>37</v>
      </c>
      <c r="C13" s="46" t="s">
        <v>242</v>
      </c>
      <c r="D13" s="31" t="s">
        <v>53</v>
      </c>
      <c r="E13" s="31" t="s">
        <v>54</v>
      </c>
      <c r="F13" s="57" t="s">
        <v>241</v>
      </c>
    </row>
    <row r="14" spans="1:6" s="2" customFormat="1" ht="105" x14ac:dyDescent="0.25">
      <c r="A14" s="35">
        <v>12</v>
      </c>
      <c r="B14" s="35">
        <v>37</v>
      </c>
      <c r="C14" s="46" t="s">
        <v>243</v>
      </c>
      <c r="D14" s="31" t="s">
        <v>55</v>
      </c>
      <c r="E14" s="31" t="s">
        <v>54</v>
      </c>
      <c r="F14" s="57" t="s">
        <v>245</v>
      </c>
    </row>
    <row r="15" spans="1:6" s="2" customFormat="1" ht="105" x14ac:dyDescent="0.25">
      <c r="A15" s="35">
        <v>13</v>
      </c>
      <c r="B15" s="35">
        <v>38</v>
      </c>
      <c r="C15" s="46" t="s">
        <v>244</v>
      </c>
      <c r="D15" s="31" t="s">
        <v>56</v>
      </c>
      <c r="E15" s="31" t="s">
        <v>54</v>
      </c>
      <c r="F15" s="57" t="s">
        <v>246</v>
      </c>
    </row>
    <row r="16" spans="1:6" s="2" customFormat="1" ht="60" x14ac:dyDescent="0.25">
      <c r="A16" s="35">
        <v>14</v>
      </c>
      <c r="B16" s="35"/>
      <c r="C16" s="31" t="s">
        <v>59</v>
      </c>
      <c r="D16" s="31" t="s">
        <v>57</v>
      </c>
      <c r="E16" s="31" t="s">
        <v>58</v>
      </c>
      <c r="F16" s="57" t="s">
        <v>247</v>
      </c>
    </row>
    <row r="17" spans="1:6" s="2" customFormat="1" ht="382.5" x14ac:dyDescent="0.25">
      <c r="A17" s="35">
        <v>15</v>
      </c>
      <c r="B17" s="34"/>
      <c r="C17" s="26" t="s">
        <v>60</v>
      </c>
      <c r="D17" s="27" t="s">
        <v>61</v>
      </c>
      <c r="E17" s="31" t="s">
        <v>62</v>
      </c>
      <c r="F17" s="57" t="s">
        <v>248</v>
      </c>
    </row>
    <row r="18" spans="1:6" s="2" customFormat="1" ht="300" x14ac:dyDescent="0.25">
      <c r="A18" s="35">
        <v>16</v>
      </c>
      <c r="B18" s="35">
        <v>20</v>
      </c>
      <c r="C18" s="31" t="s">
        <v>63</v>
      </c>
      <c r="D18" s="31" t="s">
        <v>220</v>
      </c>
      <c r="E18" s="31" t="s">
        <v>62</v>
      </c>
      <c r="F18" s="57" t="s">
        <v>248</v>
      </c>
    </row>
    <row r="19" spans="1:6" s="2" customFormat="1" ht="300" x14ac:dyDescent="0.25">
      <c r="A19" s="35">
        <v>17</v>
      </c>
      <c r="B19" s="35">
        <v>21</v>
      </c>
      <c r="C19" s="31" t="s">
        <v>64</v>
      </c>
      <c r="D19" s="31" t="s">
        <v>65</v>
      </c>
      <c r="E19" s="31" t="s">
        <v>62</v>
      </c>
      <c r="F19" s="57" t="s">
        <v>248</v>
      </c>
    </row>
    <row r="20" spans="1:6" ht="120" x14ac:dyDescent="0.25">
      <c r="A20" s="35">
        <v>18</v>
      </c>
      <c r="B20" s="35" t="s">
        <v>86</v>
      </c>
      <c r="C20" s="31" t="s">
        <v>66</v>
      </c>
      <c r="D20" s="31" t="s">
        <v>67</v>
      </c>
      <c r="E20" s="31" t="s">
        <v>62</v>
      </c>
      <c r="F20" s="57" t="s">
        <v>249</v>
      </c>
    </row>
    <row r="21" spans="1:6" ht="60" x14ac:dyDescent="0.25">
      <c r="A21" s="35">
        <v>19</v>
      </c>
      <c r="B21" s="35">
        <v>23</v>
      </c>
      <c r="C21" s="31" t="s">
        <v>68</v>
      </c>
      <c r="D21" s="31" t="s">
        <v>69</v>
      </c>
      <c r="E21" s="31" t="s">
        <v>62</v>
      </c>
      <c r="F21" s="57" t="s">
        <v>228</v>
      </c>
    </row>
    <row r="22" spans="1:6" ht="75" x14ac:dyDescent="0.25">
      <c r="A22" s="35">
        <v>20</v>
      </c>
      <c r="B22" s="35">
        <v>24</v>
      </c>
      <c r="C22" s="31" t="s">
        <v>35</v>
      </c>
      <c r="D22" s="31" t="s">
        <v>70</v>
      </c>
      <c r="E22" s="31" t="s">
        <v>62</v>
      </c>
      <c r="F22" s="57" t="s">
        <v>240</v>
      </c>
    </row>
    <row r="23" spans="1:6" ht="75" x14ac:dyDescent="0.25">
      <c r="A23" s="35">
        <v>21</v>
      </c>
      <c r="B23" s="35">
        <v>27</v>
      </c>
      <c r="C23" s="31" t="s">
        <v>71</v>
      </c>
      <c r="D23" s="31" t="s">
        <v>72</v>
      </c>
      <c r="E23" s="31" t="s">
        <v>62</v>
      </c>
      <c r="F23" s="57" t="s">
        <v>229</v>
      </c>
    </row>
    <row r="24" spans="1:6" ht="90" x14ac:dyDescent="0.25">
      <c r="A24" s="35">
        <v>22</v>
      </c>
      <c r="B24" s="35">
        <v>29</v>
      </c>
      <c r="C24" s="31" t="s">
        <v>73</v>
      </c>
      <c r="D24" s="31" t="s">
        <v>74</v>
      </c>
      <c r="E24" s="31" t="s">
        <v>62</v>
      </c>
      <c r="F24" s="57" t="s">
        <v>230</v>
      </c>
    </row>
    <row r="25" spans="1:6" ht="135" x14ac:dyDescent="0.25">
      <c r="A25" s="35">
        <v>23</v>
      </c>
      <c r="B25" s="35">
        <v>30</v>
      </c>
      <c r="C25" s="31" t="s">
        <v>75</v>
      </c>
      <c r="D25" s="31" t="s">
        <v>76</v>
      </c>
      <c r="E25" s="31" t="s">
        <v>62</v>
      </c>
      <c r="F25" s="57" t="s">
        <v>250</v>
      </c>
    </row>
    <row r="26" spans="1:6" ht="293.25" x14ac:dyDescent="0.25">
      <c r="A26" s="35">
        <v>24</v>
      </c>
      <c r="B26" s="35">
        <v>32</v>
      </c>
      <c r="C26" s="31" t="s">
        <v>77</v>
      </c>
      <c r="D26" s="41" t="s">
        <v>219</v>
      </c>
      <c r="E26" s="31" t="s">
        <v>62</v>
      </c>
      <c r="F26" s="57" t="s">
        <v>229</v>
      </c>
    </row>
    <row r="27" spans="1:6" ht="255" x14ac:dyDescent="0.25">
      <c r="A27" s="35">
        <v>25</v>
      </c>
      <c r="B27" s="35">
        <v>37</v>
      </c>
      <c r="C27" s="31" t="s">
        <v>78</v>
      </c>
      <c r="D27" s="31" t="s">
        <v>79</v>
      </c>
      <c r="E27" s="31" t="s">
        <v>62</v>
      </c>
      <c r="F27" s="57" t="s">
        <v>251</v>
      </c>
    </row>
    <row r="28" spans="1:6" ht="210" x14ac:dyDescent="0.25">
      <c r="A28" s="35">
        <v>26</v>
      </c>
      <c r="B28" s="35">
        <v>42</v>
      </c>
      <c r="C28" s="31" t="s">
        <v>80</v>
      </c>
      <c r="D28" s="31" t="s">
        <v>81</v>
      </c>
      <c r="E28" s="31" t="s">
        <v>62</v>
      </c>
      <c r="F28" s="57" t="s">
        <v>231</v>
      </c>
    </row>
    <row r="29" spans="1:6" ht="45" x14ac:dyDescent="0.25">
      <c r="A29" s="35">
        <v>27</v>
      </c>
      <c r="B29" s="35">
        <v>49</v>
      </c>
      <c r="C29" s="31" t="s">
        <v>82</v>
      </c>
      <c r="D29" s="31" t="s">
        <v>83</v>
      </c>
      <c r="E29" s="31" t="s">
        <v>62</v>
      </c>
      <c r="F29" s="57" t="s">
        <v>229</v>
      </c>
    </row>
    <row r="30" spans="1:6" ht="30" x14ac:dyDescent="0.25">
      <c r="A30" s="35">
        <v>28</v>
      </c>
      <c r="B30" s="35">
        <v>65</v>
      </c>
      <c r="C30" s="31" t="s">
        <v>84</v>
      </c>
      <c r="D30" s="31" t="s">
        <v>85</v>
      </c>
      <c r="E30" s="31" t="s">
        <v>62</v>
      </c>
      <c r="F30" s="57" t="s">
        <v>229</v>
      </c>
    </row>
    <row r="31" spans="1:6" ht="180" x14ac:dyDescent="0.25">
      <c r="A31" s="35">
        <v>29</v>
      </c>
      <c r="B31" s="35" t="s">
        <v>92</v>
      </c>
      <c r="C31" s="31" t="s">
        <v>93</v>
      </c>
      <c r="D31" s="31" t="s">
        <v>94</v>
      </c>
      <c r="E31" s="31" t="s">
        <v>95</v>
      </c>
      <c r="F31" s="57" t="s">
        <v>231</v>
      </c>
    </row>
    <row r="32" spans="1:6" ht="30" x14ac:dyDescent="0.25">
      <c r="A32" s="35">
        <v>30</v>
      </c>
      <c r="B32" s="35" t="s">
        <v>96</v>
      </c>
      <c r="C32" s="31"/>
      <c r="D32" s="31" t="s">
        <v>97</v>
      </c>
      <c r="E32" s="31" t="s">
        <v>98</v>
      </c>
      <c r="F32" s="57" t="s">
        <v>224</v>
      </c>
    </row>
    <row r="33" spans="1:6" ht="30" x14ac:dyDescent="0.25">
      <c r="A33" s="35">
        <v>31</v>
      </c>
      <c r="B33" s="35" t="s">
        <v>99</v>
      </c>
      <c r="C33" s="31" t="s">
        <v>100</v>
      </c>
      <c r="D33" s="31" t="s">
        <v>101</v>
      </c>
      <c r="E33" s="31" t="s">
        <v>98</v>
      </c>
      <c r="F33" s="57" t="s">
        <v>224</v>
      </c>
    </row>
    <row r="34" spans="1:6" ht="30" x14ac:dyDescent="0.25">
      <c r="A34" s="35">
        <v>32</v>
      </c>
      <c r="B34" s="35" t="s">
        <v>102</v>
      </c>
      <c r="C34" s="31" t="s">
        <v>103</v>
      </c>
      <c r="D34" s="23">
        <v>0.14699999999999999</v>
      </c>
      <c r="E34" s="31" t="s">
        <v>98</v>
      </c>
      <c r="F34" s="57" t="s">
        <v>256</v>
      </c>
    </row>
    <row r="35" spans="1:6" ht="30" x14ac:dyDescent="0.25">
      <c r="A35" s="35">
        <v>33</v>
      </c>
      <c r="B35" s="35" t="s">
        <v>104</v>
      </c>
      <c r="C35" s="31" t="s">
        <v>105</v>
      </c>
      <c r="D35" s="31" t="s">
        <v>106</v>
      </c>
      <c r="E35" s="31" t="s">
        <v>98</v>
      </c>
      <c r="F35" s="57" t="s">
        <v>224</v>
      </c>
    </row>
    <row r="36" spans="1:6" ht="45" x14ac:dyDescent="0.25">
      <c r="A36" s="35">
        <v>34</v>
      </c>
      <c r="B36" s="35" t="s">
        <v>107</v>
      </c>
      <c r="C36" s="31" t="s">
        <v>108</v>
      </c>
      <c r="D36" s="31" t="s">
        <v>109</v>
      </c>
      <c r="E36" s="31" t="s">
        <v>98</v>
      </c>
      <c r="F36" s="57" t="s">
        <v>252</v>
      </c>
    </row>
    <row r="37" spans="1:6" ht="45" x14ac:dyDescent="0.25">
      <c r="A37" s="35">
        <v>35</v>
      </c>
      <c r="B37" s="35" t="s">
        <v>110</v>
      </c>
      <c r="C37" s="31"/>
      <c r="D37" s="31" t="s">
        <v>111</v>
      </c>
      <c r="E37" s="31" t="s">
        <v>98</v>
      </c>
      <c r="F37" s="57" t="s">
        <v>227</v>
      </c>
    </row>
    <row r="38" spans="1:6" ht="180" x14ac:dyDescent="0.25">
      <c r="A38" s="35">
        <v>36</v>
      </c>
      <c r="B38" s="35" t="s">
        <v>110</v>
      </c>
      <c r="C38" s="31" t="s">
        <v>112</v>
      </c>
      <c r="D38" s="31" t="s">
        <v>113</v>
      </c>
      <c r="E38" s="31" t="s">
        <v>114</v>
      </c>
      <c r="F38" s="57" t="s">
        <v>240</v>
      </c>
    </row>
    <row r="39" spans="1:6" ht="45" x14ac:dyDescent="0.25">
      <c r="A39" s="35">
        <v>37</v>
      </c>
      <c r="B39" s="35" t="s">
        <v>115</v>
      </c>
      <c r="C39" s="31" t="s">
        <v>116</v>
      </c>
      <c r="D39" s="31" t="s">
        <v>117</v>
      </c>
      <c r="E39" s="31" t="s">
        <v>118</v>
      </c>
      <c r="F39" s="57" t="s">
        <v>240</v>
      </c>
    </row>
    <row r="40" spans="1:6" ht="45" x14ac:dyDescent="0.25">
      <c r="A40" s="35">
        <v>38</v>
      </c>
      <c r="B40" s="35" t="s">
        <v>119</v>
      </c>
      <c r="C40" s="31" t="s">
        <v>120</v>
      </c>
      <c r="D40" s="31" t="s">
        <v>121</v>
      </c>
      <c r="E40" s="31" t="s">
        <v>118</v>
      </c>
      <c r="F40" s="57" t="s">
        <v>240</v>
      </c>
    </row>
    <row r="41" spans="1:6" ht="30" x14ac:dyDescent="0.25">
      <c r="A41" s="35">
        <v>39</v>
      </c>
      <c r="B41" s="35" t="s">
        <v>119</v>
      </c>
      <c r="C41" s="31" t="s">
        <v>122</v>
      </c>
      <c r="D41" s="31" t="s">
        <v>123</v>
      </c>
      <c r="E41" s="31" t="s">
        <v>118</v>
      </c>
      <c r="F41" s="57" t="s">
        <v>253</v>
      </c>
    </row>
    <row r="42" spans="1:6" ht="45" x14ac:dyDescent="0.25">
      <c r="A42" s="35">
        <v>40</v>
      </c>
      <c r="B42" s="35" t="s">
        <v>124</v>
      </c>
      <c r="C42" s="31" t="s">
        <v>125</v>
      </c>
      <c r="D42" s="31" t="s">
        <v>126</v>
      </c>
      <c r="E42" s="31" t="s">
        <v>118</v>
      </c>
      <c r="F42" s="57" t="s">
        <v>240</v>
      </c>
    </row>
    <row r="43" spans="1:6" ht="45" x14ac:dyDescent="0.25">
      <c r="A43" s="35">
        <v>41</v>
      </c>
      <c r="B43" s="35" t="s">
        <v>127</v>
      </c>
      <c r="C43" s="31" t="s">
        <v>128</v>
      </c>
      <c r="D43" s="31" t="s">
        <v>129</v>
      </c>
      <c r="E43" s="31" t="s">
        <v>118</v>
      </c>
      <c r="F43" s="57" t="s">
        <v>240</v>
      </c>
    </row>
    <row r="44" spans="1:6" ht="195" x14ac:dyDescent="0.25">
      <c r="A44" s="35">
        <v>42</v>
      </c>
      <c r="B44" s="35" t="s">
        <v>130</v>
      </c>
      <c r="C44" s="31" t="s">
        <v>131</v>
      </c>
      <c r="D44" s="31" t="s">
        <v>132</v>
      </c>
      <c r="E44" s="31" t="s">
        <v>135</v>
      </c>
      <c r="F44" s="57" t="s">
        <v>240</v>
      </c>
    </row>
    <row r="45" spans="1:6" ht="75" x14ac:dyDescent="0.25">
      <c r="A45" s="35">
        <v>43</v>
      </c>
      <c r="B45" s="35">
        <v>32</v>
      </c>
      <c r="C45" s="31" t="s">
        <v>133</v>
      </c>
      <c r="D45" s="31" t="s">
        <v>134</v>
      </c>
      <c r="E45" s="31" t="s">
        <v>135</v>
      </c>
      <c r="F45" s="57" t="s">
        <v>240</v>
      </c>
    </row>
    <row r="46" spans="1:6" ht="105" x14ac:dyDescent="0.25">
      <c r="A46" s="35">
        <v>44</v>
      </c>
      <c r="B46" s="35"/>
      <c r="C46" s="31" t="s">
        <v>136</v>
      </c>
      <c r="D46" s="31" t="s">
        <v>137</v>
      </c>
      <c r="E46" s="31" t="s">
        <v>138</v>
      </c>
      <c r="F46" s="57" t="s">
        <v>254</v>
      </c>
    </row>
    <row r="47" spans="1:6" x14ac:dyDescent="0.25">
      <c r="A47" s="35">
        <v>45</v>
      </c>
      <c r="B47" s="35">
        <v>9</v>
      </c>
      <c r="C47" s="31" t="s">
        <v>139</v>
      </c>
      <c r="D47" s="31" t="s">
        <v>140</v>
      </c>
      <c r="E47" s="31" t="s">
        <v>138</v>
      </c>
      <c r="F47" s="57" t="s">
        <v>227</v>
      </c>
    </row>
    <row r="48" spans="1:6" x14ac:dyDescent="0.25">
      <c r="A48" s="35">
        <v>46</v>
      </c>
      <c r="B48" s="35">
        <v>10</v>
      </c>
      <c r="C48" s="31" t="s">
        <v>141</v>
      </c>
      <c r="D48" s="31" t="s">
        <v>142</v>
      </c>
      <c r="E48" s="31" t="s">
        <v>138</v>
      </c>
      <c r="F48" s="57" t="s">
        <v>227</v>
      </c>
    </row>
    <row r="49" spans="1:6" ht="30" x14ac:dyDescent="0.25">
      <c r="A49" s="35">
        <v>47</v>
      </c>
      <c r="B49" s="35">
        <v>11</v>
      </c>
      <c r="C49" s="31" t="s">
        <v>143</v>
      </c>
      <c r="D49" s="31" t="s">
        <v>144</v>
      </c>
      <c r="E49" s="31" t="s">
        <v>138</v>
      </c>
      <c r="F49" s="57" t="s">
        <v>231</v>
      </c>
    </row>
    <row r="50" spans="1:6" ht="30" x14ac:dyDescent="0.25">
      <c r="A50" s="35">
        <v>48</v>
      </c>
      <c r="B50" s="35" t="s">
        <v>145</v>
      </c>
      <c r="C50" s="31" t="s">
        <v>146</v>
      </c>
      <c r="D50" s="31" t="s">
        <v>147</v>
      </c>
      <c r="E50" s="31" t="s">
        <v>138</v>
      </c>
      <c r="F50" s="57" t="s">
        <v>255</v>
      </c>
    </row>
    <row r="51" spans="1:6" ht="30" x14ac:dyDescent="0.25">
      <c r="A51" s="35">
        <v>49</v>
      </c>
      <c r="B51" s="35">
        <v>19</v>
      </c>
      <c r="C51" s="31" t="s">
        <v>148</v>
      </c>
      <c r="D51" s="31" t="s">
        <v>149</v>
      </c>
      <c r="E51" s="31" t="s">
        <v>138</v>
      </c>
      <c r="F51" s="57" t="s">
        <v>227</v>
      </c>
    </row>
    <row r="52" spans="1:6" ht="30" x14ac:dyDescent="0.25">
      <c r="A52" s="35">
        <v>50</v>
      </c>
      <c r="B52" s="35">
        <v>20</v>
      </c>
      <c r="C52" s="31" t="s">
        <v>150</v>
      </c>
      <c r="D52" s="31" t="s">
        <v>151</v>
      </c>
      <c r="E52" s="31" t="s">
        <v>138</v>
      </c>
      <c r="F52" s="57" t="s">
        <v>227</v>
      </c>
    </row>
    <row r="53" spans="1:6" ht="90" x14ac:dyDescent="0.25">
      <c r="A53" s="35">
        <v>51</v>
      </c>
      <c r="B53" s="35">
        <v>21</v>
      </c>
      <c r="C53" s="31" t="s">
        <v>152</v>
      </c>
      <c r="D53" s="31" t="s">
        <v>153</v>
      </c>
      <c r="E53" s="31" t="s">
        <v>138</v>
      </c>
      <c r="F53" s="57" t="s">
        <v>232</v>
      </c>
    </row>
    <row r="54" spans="1:6" ht="60" x14ac:dyDescent="0.25">
      <c r="A54" s="35">
        <v>52</v>
      </c>
      <c r="B54" s="35">
        <v>22</v>
      </c>
      <c r="C54" s="31" t="s">
        <v>154</v>
      </c>
      <c r="D54" s="31" t="s">
        <v>155</v>
      </c>
      <c r="E54" s="31" t="s">
        <v>138</v>
      </c>
      <c r="F54" s="57" t="s">
        <v>235</v>
      </c>
    </row>
    <row r="55" spans="1:6" ht="54" customHeight="1" x14ac:dyDescent="0.25">
      <c r="A55" s="35">
        <v>53</v>
      </c>
      <c r="B55" s="35">
        <v>22</v>
      </c>
      <c r="C55" s="31" t="s">
        <v>154</v>
      </c>
      <c r="D55" s="31" t="s">
        <v>156</v>
      </c>
      <c r="E55" s="31" t="s">
        <v>138</v>
      </c>
      <c r="F55" s="57" t="s">
        <v>231</v>
      </c>
    </row>
    <row r="56" spans="1:6" ht="23.25" customHeight="1" x14ac:dyDescent="0.25">
      <c r="A56" s="35">
        <v>54</v>
      </c>
      <c r="B56" s="35">
        <v>23</v>
      </c>
      <c r="C56" s="31" t="s">
        <v>154</v>
      </c>
      <c r="D56" s="31" t="s">
        <v>157</v>
      </c>
      <c r="E56" s="35" t="s">
        <v>138</v>
      </c>
      <c r="F56" s="57" t="s">
        <v>227</v>
      </c>
    </row>
    <row r="57" spans="1:6" ht="105" x14ac:dyDescent="0.25">
      <c r="A57" s="35">
        <v>55</v>
      </c>
      <c r="B57" s="35">
        <v>24</v>
      </c>
      <c r="C57" s="31" t="s">
        <v>154</v>
      </c>
      <c r="D57" s="31" t="s">
        <v>158</v>
      </c>
      <c r="E57" s="31" t="s">
        <v>138</v>
      </c>
      <c r="F57" s="57" t="s">
        <v>257</v>
      </c>
    </row>
    <row r="58" spans="1:6" ht="135" x14ac:dyDescent="0.25">
      <c r="A58" s="35">
        <v>56</v>
      </c>
      <c r="B58" s="35">
        <v>25</v>
      </c>
      <c r="C58" s="31" t="s">
        <v>159</v>
      </c>
      <c r="D58" s="31" t="s">
        <v>160</v>
      </c>
      <c r="E58" s="31" t="s">
        <v>138</v>
      </c>
      <c r="F58" s="57" t="s">
        <v>258</v>
      </c>
    </row>
    <row r="59" spans="1:6" ht="75" x14ac:dyDescent="0.25">
      <c r="A59" s="35">
        <v>57</v>
      </c>
      <c r="B59" s="35">
        <v>27</v>
      </c>
      <c r="C59" s="31" t="s">
        <v>108</v>
      </c>
      <c r="D59" s="31" t="s">
        <v>161</v>
      </c>
      <c r="E59" s="31" t="s">
        <v>138</v>
      </c>
      <c r="F59" s="57" t="s">
        <v>259</v>
      </c>
    </row>
    <row r="60" spans="1:6" ht="90" x14ac:dyDescent="0.25">
      <c r="A60" s="35">
        <v>58</v>
      </c>
      <c r="B60" s="35">
        <v>31</v>
      </c>
      <c r="C60" s="54" t="s">
        <v>162</v>
      </c>
      <c r="D60" s="31" t="s">
        <v>163</v>
      </c>
      <c r="E60" s="31" t="s">
        <v>138</v>
      </c>
      <c r="F60" s="57" t="s">
        <v>260</v>
      </c>
    </row>
    <row r="61" spans="1:6" ht="30" x14ac:dyDescent="0.25">
      <c r="A61" s="35">
        <v>59</v>
      </c>
      <c r="B61" s="35"/>
      <c r="C61" s="55"/>
      <c r="D61" s="31" t="s">
        <v>164</v>
      </c>
      <c r="E61" s="31" t="s">
        <v>138</v>
      </c>
      <c r="F61" s="57" t="s">
        <v>261</v>
      </c>
    </row>
    <row r="62" spans="1:6" ht="90" x14ac:dyDescent="0.25">
      <c r="A62" s="35">
        <v>60</v>
      </c>
      <c r="B62" s="35">
        <v>32</v>
      </c>
      <c r="C62" s="55"/>
      <c r="D62" s="31" t="s">
        <v>165</v>
      </c>
      <c r="E62" s="31" t="s">
        <v>138</v>
      </c>
      <c r="F62" s="57" t="s">
        <v>240</v>
      </c>
    </row>
    <row r="63" spans="1:6" ht="45" x14ac:dyDescent="0.25">
      <c r="A63" s="35">
        <v>61</v>
      </c>
      <c r="B63" s="35"/>
      <c r="C63" s="55"/>
      <c r="D63" s="31" t="s">
        <v>166</v>
      </c>
      <c r="E63" s="31"/>
      <c r="F63" s="57" t="s">
        <v>227</v>
      </c>
    </row>
    <row r="64" spans="1:6" ht="40.5" customHeight="1" x14ac:dyDescent="0.25">
      <c r="A64" s="35">
        <v>62</v>
      </c>
      <c r="B64" s="35">
        <v>33</v>
      </c>
      <c r="C64" s="55"/>
      <c r="D64" s="31" t="s">
        <v>167</v>
      </c>
      <c r="E64" s="31" t="s">
        <v>138</v>
      </c>
      <c r="F64" s="57" t="s">
        <v>262</v>
      </c>
    </row>
    <row r="65" spans="1:6" ht="73.5" customHeight="1" x14ac:dyDescent="0.25">
      <c r="A65" s="35">
        <v>63</v>
      </c>
      <c r="B65" s="35"/>
      <c r="C65" s="55"/>
      <c r="D65" s="31" t="s">
        <v>168</v>
      </c>
      <c r="E65" s="31" t="s">
        <v>138</v>
      </c>
      <c r="F65" s="57" t="s">
        <v>263</v>
      </c>
    </row>
    <row r="66" spans="1:6" ht="409.5" x14ac:dyDescent="0.25">
      <c r="A66" s="35">
        <v>64</v>
      </c>
      <c r="B66" s="35">
        <v>34</v>
      </c>
      <c r="C66" s="55"/>
      <c r="D66" s="42" t="s">
        <v>221</v>
      </c>
      <c r="E66" s="31" t="s">
        <v>138</v>
      </c>
      <c r="F66" s="57" t="s">
        <v>264</v>
      </c>
    </row>
    <row r="67" spans="1:6" ht="45" x14ac:dyDescent="0.25">
      <c r="A67" s="35">
        <v>65</v>
      </c>
      <c r="B67" s="35"/>
      <c r="C67" s="55"/>
      <c r="D67" s="31" t="s">
        <v>169</v>
      </c>
      <c r="E67" s="31" t="s">
        <v>138</v>
      </c>
      <c r="F67" s="57" t="s">
        <v>240</v>
      </c>
    </row>
    <row r="68" spans="1:6" ht="45" x14ac:dyDescent="0.25">
      <c r="A68" s="35">
        <v>66</v>
      </c>
      <c r="B68" s="35">
        <v>35</v>
      </c>
      <c r="C68" s="56"/>
      <c r="D68" s="31" t="s">
        <v>170</v>
      </c>
      <c r="E68" s="31" t="s">
        <v>138</v>
      </c>
      <c r="F68" s="57" t="s">
        <v>240</v>
      </c>
    </row>
    <row r="69" spans="1:6" ht="135" x14ac:dyDescent="0.25">
      <c r="A69" s="35">
        <v>67</v>
      </c>
      <c r="B69" s="35">
        <v>37</v>
      </c>
      <c r="C69" s="31" t="s">
        <v>171</v>
      </c>
      <c r="D69" s="31" t="s">
        <v>172</v>
      </c>
      <c r="E69" s="31" t="s">
        <v>138</v>
      </c>
      <c r="F69" s="57" t="s">
        <v>251</v>
      </c>
    </row>
    <row r="70" spans="1:6" ht="75" x14ac:dyDescent="0.25">
      <c r="A70" s="35">
        <v>68</v>
      </c>
      <c r="B70" s="35">
        <v>69</v>
      </c>
      <c r="C70" s="31" t="s">
        <v>173</v>
      </c>
      <c r="D70" s="31" t="s">
        <v>174</v>
      </c>
      <c r="E70" s="31" t="s">
        <v>138</v>
      </c>
      <c r="F70" s="57" t="s">
        <v>227</v>
      </c>
    </row>
    <row r="71" spans="1:6" ht="90" x14ac:dyDescent="0.25">
      <c r="A71" s="35">
        <v>69</v>
      </c>
      <c r="B71" s="35">
        <v>67</v>
      </c>
      <c r="C71" s="31" t="s">
        <v>175</v>
      </c>
      <c r="D71" s="31" t="s">
        <v>176</v>
      </c>
      <c r="E71" s="31" t="s">
        <v>177</v>
      </c>
      <c r="F71" s="57" t="s">
        <v>240</v>
      </c>
    </row>
    <row r="72" spans="1:6" ht="90" x14ac:dyDescent="0.25">
      <c r="A72" s="35">
        <v>70</v>
      </c>
      <c r="B72" s="35">
        <v>32</v>
      </c>
      <c r="C72" s="31" t="s">
        <v>178</v>
      </c>
      <c r="D72" s="31" t="s">
        <v>179</v>
      </c>
      <c r="E72" s="31" t="s">
        <v>177</v>
      </c>
      <c r="F72" s="57" t="s">
        <v>265</v>
      </c>
    </row>
    <row r="73" spans="1:6" ht="45" x14ac:dyDescent="0.25">
      <c r="A73" s="35">
        <v>71</v>
      </c>
      <c r="B73" s="35">
        <v>33</v>
      </c>
      <c r="C73" s="31" t="s">
        <v>180</v>
      </c>
      <c r="D73" s="31" t="s">
        <v>181</v>
      </c>
      <c r="E73" s="31" t="s">
        <v>186</v>
      </c>
      <c r="F73" s="57" t="s">
        <v>227</v>
      </c>
    </row>
    <row r="74" spans="1:6" ht="45" x14ac:dyDescent="0.25">
      <c r="A74" s="35">
        <v>72</v>
      </c>
      <c r="B74" s="35">
        <v>70</v>
      </c>
      <c r="C74" s="28" t="s">
        <v>182</v>
      </c>
      <c r="D74" s="31" t="s">
        <v>183</v>
      </c>
      <c r="E74" s="31" t="s">
        <v>186</v>
      </c>
      <c r="F74" s="57" t="s">
        <v>227</v>
      </c>
    </row>
    <row r="75" spans="1:6" ht="120" x14ac:dyDescent="0.25">
      <c r="A75" s="35">
        <v>73</v>
      </c>
      <c r="B75" s="35">
        <v>50</v>
      </c>
      <c r="C75" s="31" t="s">
        <v>184</v>
      </c>
      <c r="D75" s="31" t="s">
        <v>185</v>
      </c>
      <c r="E75" s="31" t="s">
        <v>186</v>
      </c>
      <c r="F75" s="57" t="s">
        <v>266</v>
      </c>
    </row>
    <row r="76" spans="1:6" ht="45" x14ac:dyDescent="0.25">
      <c r="A76" s="35">
        <v>74</v>
      </c>
      <c r="B76" s="34"/>
      <c r="C76" s="51" t="s">
        <v>187</v>
      </c>
      <c r="D76" s="51"/>
      <c r="E76" s="35" t="s">
        <v>190</v>
      </c>
      <c r="F76" s="57" t="s">
        <v>231</v>
      </c>
    </row>
    <row r="77" spans="1:6" ht="78.75" x14ac:dyDescent="0.25">
      <c r="A77" s="35">
        <v>75</v>
      </c>
      <c r="B77" s="35">
        <v>20</v>
      </c>
      <c r="C77" s="25" t="s">
        <v>188</v>
      </c>
      <c r="D77" s="24" t="s">
        <v>189</v>
      </c>
      <c r="E77" s="31" t="s">
        <v>190</v>
      </c>
      <c r="F77" s="57" t="s">
        <v>233</v>
      </c>
    </row>
    <row r="78" spans="1:6" ht="78.75" x14ac:dyDescent="0.25">
      <c r="A78" s="35">
        <v>76</v>
      </c>
      <c r="B78" s="35">
        <v>20</v>
      </c>
      <c r="C78" s="25" t="s">
        <v>191</v>
      </c>
      <c r="D78" s="31" t="s">
        <v>192</v>
      </c>
      <c r="E78" s="31" t="s">
        <v>190</v>
      </c>
      <c r="F78" s="57" t="s">
        <v>234</v>
      </c>
    </row>
    <row r="79" spans="1:6" ht="63" x14ac:dyDescent="0.25">
      <c r="A79" s="35">
        <v>77</v>
      </c>
      <c r="B79" s="35">
        <v>22</v>
      </c>
      <c r="C79" s="29" t="s">
        <v>193</v>
      </c>
      <c r="D79" s="31"/>
      <c r="E79" s="31" t="s">
        <v>190</v>
      </c>
      <c r="F79" s="57" t="s">
        <v>267</v>
      </c>
    </row>
    <row r="80" spans="1:6" ht="60" x14ac:dyDescent="0.25">
      <c r="A80" s="35">
        <v>78</v>
      </c>
      <c r="B80" s="35">
        <v>34</v>
      </c>
      <c r="C80" s="31" t="s">
        <v>194</v>
      </c>
      <c r="D80" s="31" t="s">
        <v>195</v>
      </c>
      <c r="E80" s="31" t="s">
        <v>190</v>
      </c>
      <c r="F80" s="57" t="s">
        <v>240</v>
      </c>
    </row>
    <row r="81" spans="1:8" ht="132.75" customHeight="1" x14ac:dyDescent="0.25">
      <c r="A81" s="35">
        <v>79</v>
      </c>
      <c r="B81" s="35"/>
      <c r="C81" s="49" t="s">
        <v>196</v>
      </c>
      <c r="D81" s="49"/>
      <c r="E81" s="31" t="s">
        <v>89</v>
      </c>
      <c r="F81" s="57" t="s">
        <v>240</v>
      </c>
    </row>
    <row r="82" spans="1:8" ht="90" x14ac:dyDescent="0.25">
      <c r="A82" s="35">
        <v>80</v>
      </c>
      <c r="B82" s="35">
        <v>33</v>
      </c>
      <c r="C82" s="31" t="s">
        <v>87</v>
      </c>
      <c r="D82" s="31" t="s">
        <v>88</v>
      </c>
      <c r="E82" s="31" t="s">
        <v>89</v>
      </c>
      <c r="F82" s="57" t="s">
        <v>240</v>
      </c>
    </row>
    <row r="83" spans="1:8" ht="105.75" thickBot="1" x14ac:dyDescent="0.3">
      <c r="A83" s="35">
        <v>81</v>
      </c>
      <c r="B83" s="35">
        <v>92</v>
      </c>
      <c r="C83" s="31" t="s">
        <v>90</v>
      </c>
      <c r="D83" s="31" t="s">
        <v>91</v>
      </c>
      <c r="E83" s="31" t="s">
        <v>89</v>
      </c>
      <c r="F83" s="57" t="s">
        <v>240</v>
      </c>
    </row>
    <row r="84" spans="1:8" ht="75" x14ac:dyDescent="0.25">
      <c r="A84" s="35">
        <v>82</v>
      </c>
      <c r="B84" s="36">
        <v>21</v>
      </c>
      <c r="C84" s="37" t="s">
        <v>213</v>
      </c>
      <c r="D84" s="38" t="s">
        <v>214</v>
      </c>
      <c r="E84" s="36" t="s">
        <v>215</v>
      </c>
      <c r="F84" s="57" t="s">
        <v>268</v>
      </c>
      <c r="G84" s="47"/>
      <c r="H84" s="2"/>
    </row>
    <row r="85" spans="1:8" ht="60" x14ac:dyDescent="0.25">
      <c r="A85" s="39">
        <v>83</v>
      </c>
      <c r="B85" s="35">
        <v>26.27</v>
      </c>
      <c r="C85" s="31" t="s">
        <v>216</v>
      </c>
      <c r="D85" s="31" t="s">
        <v>217</v>
      </c>
      <c r="E85" s="31" t="s">
        <v>215</v>
      </c>
      <c r="F85" s="57" t="s">
        <v>235</v>
      </c>
    </row>
    <row r="86" spans="1:8" ht="224.25" customHeight="1" x14ac:dyDescent="0.25">
      <c r="A86" s="48" t="s">
        <v>197</v>
      </c>
      <c r="B86" s="48"/>
      <c r="C86" s="52" t="s">
        <v>223</v>
      </c>
      <c r="D86" s="53"/>
      <c r="E86" s="43" t="s">
        <v>118</v>
      </c>
      <c r="F86" s="58" t="s">
        <v>267</v>
      </c>
    </row>
    <row r="87" spans="1:8" ht="90" x14ac:dyDescent="0.25">
      <c r="A87" s="48" t="s">
        <v>197</v>
      </c>
      <c r="B87" s="48"/>
      <c r="C87" s="32" t="s">
        <v>198</v>
      </c>
      <c r="D87" s="32" t="s">
        <v>199</v>
      </c>
      <c r="E87" s="31" t="s">
        <v>200</v>
      </c>
      <c r="F87" s="58" t="s">
        <v>267</v>
      </c>
    </row>
    <row r="88" spans="1:8" ht="75" x14ac:dyDescent="0.25">
      <c r="A88" s="48" t="s">
        <v>197</v>
      </c>
      <c r="B88" s="48"/>
      <c r="C88" s="32" t="s">
        <v>201</v>
      </c>
      <c r="D88" s="32" t="s">
        <v>202</v>
      </c>
      <c r="E88" s="31" t="s">
        <v>200</v>
      </c>
      <c r="F88" s="58" t="s">
        <v>267</v>
      </c>
    </row>
    <row r="89" spans="1:8" ht="45" x14ac:dyDescent="0.25">
      <c r="A89" s="48" t="s">
        <v>197</v>
      </c>
      <c r="B89" s="48"/>
      <c r="C89" s="31" t="s">
        <v>203</v>
      </c>
      <c r="D89" s="32" t="s">
        <v>204</v>
      </c>
      <c r="E89" s="31" t="s">
        <v>200</v>
      </c>
      <c r="F89" s="58" t="s">
        <v>267</v>
      </c>
    </row>
    <row r="90" spans="1:8" ht="45" x14ac:dyDescent="0.25">
      <c r="A90" s="48" t="s">
        <v>197</v>
      </c>
      <c r="B90" s="48"/>
      <c r="C90" s="32" t="s">
        <v>205</v>
      </c>
      <c r="D90" s="32" t="s">
        <v>206</v>
      </c>
      <c r="E90" s="31" t="s">
        <v>200</v>
      </c>
      <c r="F90" s="58" t="s">
        <v>267</v>
      </c>
    </row>
    <row r="91" spans="1:8" ht="94.5" x14ac:dyDescent="0.25">
      <c r="A91" s="48" t="s">
        <v>197</v>
      </c>
      <c r="B91" s="48"/>
      <c r="C91" s="31" t="s">
        <v>207</v>
      </c>
      <c r="D91" s="33" t="s">
        <v>208</v>
      </c>
      <c r="E91" s="31" t="s">
        <v>209</v>
      </c>
      <c r="F91" s="58" t="s">
        <v>267</v>
      </c>
    </row>
    <row r="92" spans="1:8" ht="135" x14ac:dyDescent="0.25">
      <c r="A92" s="48" t="s">
        <v>197</v>
      </c>
      <c r="B92" s="48"/>
      <c r="C92" s="31" t="s">
        <v>210</v>
      </c>
      <c r="D92" s="32" t="s">
        <v>211</v>
      </c>
      <c r="E92" s="31" t="s">
        <v>209</v>
      </c>
      <c r="F92" s="58" t="s">
        <v>267</v>
      </c>
    </row>
    <row r="93" spans="1:8" ht="64.5" customHeight="1" x14ac:dyDescent="0.25">
      <c r="A93" s="48" t="s">
        <v>197</v>
      </c>
      <c r="B93" s="48"/>
      <c r="C93" s="49" t="s">
        <v>222</v>
      </c>
      <c r="D93" s="48"/>
      <c r="E93" s="35" t="s">
        <v>212</v>
      </c>
      <c r="F93" s="58" t="s">
        <v>267</v>
      </c>
    </row>
  </sheetData>
  <mergeCells count="14">
    <mergeCell ref="A1:F1"/>
    <mergeCell ref="C76:D76"/>
    <mergeCell ref="C81:D81"/>
    <mergeCell ref="C86:D86"/>
    <mergeCell ref="A86:B86"/>
    <mergeCell ref="C60:C68"/>
    <mergeCell ref="A92:B92"/>
    <mergeCell ref="C93:D93"/>
    <mergeCell ref="A93:B93"/>
    <mergeCell ref="A87:B87"/>
    <mergeCell ref="A88:B88"/>
    <mergeCell ref="A89:B89"/>
    <mergeCell ref="A90:B90"/>
    <mergeCell ref="A91:B91"/>
  </mergeCells>
  <phoneticPr fontId="2" type="noConversion"/>
  <pageMargins left="0.7" right="0.7" top="0.78740157499999996" bottom="0.78740157499999996" header="0.3" footer="0.3"/>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3"/>
  <sheetViews>
    <sheetView workbookViewId="0">
      <selection activeCell="I28" sqref="I28"/>
    </sheetView>
  </sheetViews>
  <sheetFormatPr defaultRowHeight="15" x14ac:dyDescent="0.25"/>
  <cols>
    <col min="9" max="9" width="14.7109375" customWidth="1"/>
  </cols>
  <sheetData>
    <row r="3" spans="1:10" x14ac:dyDescent="0.25">
      <c r="A3" t="s">
        <v>11</v>
      </c>
    </row>
    <row r="4" spans="1:10" x14ac:dyDescent="0.25">
      <c r="A4" t="s">
        <v>12</v>
      </c>
    </row>
    <row r="5" spans="1:10" x14ac:dyDescent="0.25">
      <c r="A5" s="5"/>
      <c r="B5" s="6" t="s">
        <v>13</v>
      </c>
      <c r="C5" s="6" t="s">
        <v>14</v>
      </c>
      <c r="D5" s="6" t="s">
        <v>15</v>
      </c>
      <c r="E5" s="6" t="s">
        <v>16</v>
      </c>
      <c r="F5" s="7" t="s">
        <v>17</v>
      </c>
      <c r="G5" s="7" t="s">
        <v>18</v>
      </c>
      <c r="H5" s="7" t="s">
        <v>19</v>
      </c>
    </row>
    <row r="6" spans="1:10" x14ac:dyDescent="0.25">
      <c r="A6" s="5" t="s">
        <v>20</v>
      </c>
      <c r="B6" s="8">
        <v>40</v>
      </c>
      <c r="C6" s="8">
        <v>110</v>
      </c>
      <c r="D6" s="8">
        <v>133</v>
      </c>
      <c r="E6" s="8">
        <v>130</v>
      </c>
      <c r="F6" s="9">
        <f>SUM(B6:E6)</f>
        <v>413</v>
      </c>
      <c r="G6" s="10">
        <f>D6/F6*100</f>
        <v>32.20338983050847</v>
      </c>
      <c r="H6" s="10">
        <f>E6/F6*100</f>
        <v>31.476997578692494</v>
      </c>
    </row>
    <row r="7" spans="1:10" x14ac:dyDescent="0.25">
      <c r="A7" s="5" t="s">
        <v>21</v>
      </c>
      <c r="B7" s="8">
        <v>529</v>
      </c>
      <c r="C7" s="8">
        <v>666</v>
      </c>
      <c r="D7" s="8">
        <v>614</v>
      </c>
      <c r="E7" s="8">
        <v>323</v>
      </c>
      <c r="F7" s="9">
        <f t="shared" ref="F7:F8" si="0">SUM(B7:E7)</f>
        <v>2132</v>
      </c>
      <c r="G7" s="10">
        <f t="shared" ref="G7:G8" si="1">D7/F7*100</f>
        <v>28.79924953095685</v>
      </c>
      <c r="H7" s="10">
        <f t="shared" ref="H7:H8" si="2">E7/F7*100</f>
        <v>15.150093808630395</v>
      </c>
    </row>
    <row r="8" spans="1:10" x14ac:dyDescent="0.25">
      <c r="A8" s="11" t="s">
        <v>22</v>
      </c>
      <c r="B8" s="8">
        <v>68</v>
      </c>
      <c r="C8" s="8">
        <v>174</v>
      </c>
      <c r="D8" s="8">
        <v>245</v>
      </c>
      <c r="E8" s="8">
        <v>221</v>
      </c>
      <c r="F8" s="9">
        <f t="shared" si="0"/>
        <v>708</v>
      </c>
      <c r="G8" s="10">
        <f t="shared" si="1"/>
        <v>34.604519774011301</v>
      </c>
      <c r="H8" s="10">
        <f t="shared" si="2"/>
        <v>31.21468926553672</v>
      </c>
    </row>
    <row r="10" spans="1:10" x14ac:dyDescent="0.25">
      <c r="A10" s="12" t="s">
        <v>23</v>
      </c>
    </row>
    <row r="12" spans="1:10" ht="75" x14ac:dyDescent="0.25">
      <c r="A12" s="13"/>
      <c r="B12" s="1" t="s">
        <v>13</v>
      </c>
      <c r="C12" s="1" t="s">
        <v>14</v>
      </c>
      <c r="D12" s="1" t="s">
        <v>15</v>
      </c>
      <c r="E12" s="1" t="s">
        <v>16</v>
      </c>
      <c r="F12" s="14" t="s">
        <v>24</v>
      </c>
      <c r="G12" s="13" t="s">
        <v>25</v>
      </c>
      <c r="H12" s="13" t="s">
        <v>26</v>
      </c>
      <c r="I12" s="15" t="s">
        <v>27</v>
      </c>
      <c r="J12" s="3"/>
    </row>
    <row r="13" spans="1:10" x14ac:dyDescent="0.25">
      <c r="A13" s="5" t="s">
        <v>20</v>
      </c>
      <c r="B13" s="8">
        <f>B6*880</f>
        <v>35200</v>
      </c>
      <c r="C13" s="8">
        <f>C6*4400</f>
        <v>484000</v>
      </c>
      <c r="D13" s="8">
        <f>D6*8800</f>
        <v>1170400</v>
      </c>
      <c r="E13" s="8">
        <f>E6*13200</f>
        <v>1716000</v>
      </c>
      <c r="F13" s="16">
        <f>SUM(B13:E13)/F6</f>
        <v>8246.0048426150115</v>
      </c>
      <c r="G13" s="5">
        <v>13000</v>
      </c>
      <c r="H13" s="17">
        <f>G13-F13</f>
        <v>4753.9951573849885</v>
      </c>
      <c r="I13" s="18">
        <f>15000-F13</f>
        <v>6753.9951573849885</v>
      </c>
    </row>
    <row r="14" spans="1:10" x14ac:dyDescent="0.25">
      <c r="A14" s="5" t="s">
        <v>21</v>
      </c>
      <c r="B14" s="8">
        <f t="shared" ref="B14:B15" si="3">B7*880</f>
        <v>465520</v>
      </c>
      <c r="C14" s="8">
        <f t="shared" ref="C14:C15" si="4">C7*4400</f>
        <v>2930400</v>
      </c>
      <c r="D14" s="8">
        <f t="shared" ref="D14:D15" si="5">D7*8800</f>
        <v>5403200</v>
      </c>
      <c r="E14" s="8">
        <f t="shared" ref="E14:E15" si="6">E7*13200</f>
        <v>4263600</v>
      </c>
      <c r="F14" s="16">
        <f t="shared" ref="F14:F15" si="7">SUM(B14:E14)/F7</f>
        <v>6126.9793621013132</v>
      </c>
      <c r="G14" s="5">
        <v>13000</v>
      </c>
      <c r="H14" s="17">
        <f t="shared" ref="H14:H15" si="8">G14-F14</f>
        <v>6873.0206378986868</v>
      </c>
      <c r="I14" s="18">
        <f t="shared" ref="I14:I15" si="9">15000-F14</f>
        <v>8873.0206378986877</v>
      </c>
    </row>
    <row r="15" spans="1:10" x14ac:dyDescent="0.25">
      <c r="A15" s="11" t="s">
        <v>22</v>
      </c>
      <c r="B15" s="8">
        <f t="shared" si="3"/>
        <v>59840</v>
      </c>
      <c r="C15" s="8">
        <f t="shared" si="4"/>
        <v>765600</v>
      </c>
      <c r="D15" s="8">
        <f t="shared" si="5"/>
        <v>2156000</v>
      </c>
      <c r="E15" s="8">
        <f t="shared" si="6"/>
        <v>2917200</v>
      </c>
      <c r="F15" s="16">
        <f t="shared" si="7"/>
        <v>8331.4124293785317</v>
      </c>
      <c r="G15" s="5">
        <v>13000</v>
      </c>
      <c r="H15" s="17">
        <f t="shared" si="8"/>
        <v>4668.5875706214683</v>
      </c>
      <c r="I15" s="18">
        <f t="shared" si="9"/>
        <v>6668.5875706214683</v>
      </c>
    </row>
    <row r="18" spans="1:10" x14ac:dyDescent="0.25">
      <c r="A18" s="19" t="s">
        <v>28</v>
      </c>
      <c r="B18" s="20"/>
      <c r="C18" s="20"/>
      <c r="D18" s="20"/>
      <c r="E18" s="20"/>
      <c r="F18" s="20"/>
      <c r="G18" s="20"/>
    </row>
    <row r="19" spans="1:10" x14ac:dyDescent="0.25">
      <c r="A19" s="12" t="s">
        <v>29</v>
      </c>
      <c r="J19" s="21">
        <v>63</v>
      </c>
    </row>
    <row r="20" spans="1:10" x14ac:dyDescent="0.25">
      <c r="A20" s="12" t="s">
        <v>30</v>
      </c>
      <c r="H20" t="s">
        <v>31</v>
      </c>
    </row>
    <row r="21" spans="1:10" x14ac:dyDescent="0.25">
      <c r="A21" t="s">
        <v>32</v>
      </c>
    </row>
    <row r="23" spans="1:10" x14ac:dyDescent="0.25">
      <c r="A23" s="22" t="s">
        <v>33</v>
      </c>
      <c r="B23" s="22"/>
      <c r="C23" s="22"/>
      <c r="D23" s="22"/>
      <c r="E23" s="22"/>
      <c r="F23" s="2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PŘIPOMÍNKY</vt:lpstr>
      <vt:lpstr> - Procházka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Dagmar Žďárská</dc:creator>
  <cp:lastModifiedBy>Klinecký Tomáš (MHMP, ZSP)</cp:lastModifiedBy>
  <cp:lastPrinted>2018-11-15T07:55:44Z</cp:lastPrinted>
  <dcterms:created xsi:type="dcterms:W3CDTF">2012-09-19T21:45:00Z</dcterms:created>
  <dcterms:modified xsi:type="dcterms:W3CDTF">2019-03-19T07:20:51Z</dcterms:modified>
</cp:coreProperties>
</file>